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.xml" ContentType="application/vnd.openxmlformats-officedocument.drawing+xml"/>
  <Override PartName="/xl/tables/table1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eocopelli/Downloads/"/>
    </mc:Choice>
  </mc:AlternateContent>
  <xr:revisionPtr revIDLastSave="0" documentId="13_ncr:1_{4ED744F9-9F8A-244B-9616-3CCA55179E4B}" xr6:coauthVersionLast="47" xr6:coauthVersionMax="47" xr10:uidLastSave="{00000000-0000-0000-0000-000000000000}"/>
  <workbookProtection workbookAlgorithmName="SHA-512" workbookHashValue="9f8jFfQ3gOYHpAVkMll5XLbOIwM6c69C9OhmdmKCx2W85H/H45XDC3AWv0nzJ1Ibkh/irVhpw0/5dfKvFRGPIA==" workbookSaltValue="E7zLGH4WmcfzbQss1I4HGw==" workbookSpinCount="100000" lockStructure="1"/>
  <bookViews>
    <workbookView xWindow="3080" yWindow="2120" windowWidth="28040" windowHeight="17440" xr2:uid="{CD3E8889-C2D6-B646-B063-A82D59A34012}"/>
  </bookViews>
  <sheets>
    <sheet name="28 - 04" sheetId="1" r:id="rId1"/>
    <sheet name="26 - 06" sheetId="2" r:id="rId2"/>
    <sheet name="21 - 07" sheetId="3" r:id="rId3"/>
    <sheet name="29 - 07" sheetId="4" r:id="rId4"/>
    <sheet name="11 - 09" sheetId="5" r:id="rId5"/>
    <sheet name="27 - 11" sheetId="6" r:id="rId6"/>
    <sheet name="Finali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F20" i="7"/>
  <c r="H20" i="7" s="1"/>
  <c r="H6" i="6"/>
  <c r="H5" i="6"/>
  <c r="H12" i="6"/>
  <c r="H9" i="6"/>
  <c r="H11" i="6"/>
  <c r="H10" i="6"/>
  <c r="H15" i="6"/>
  <c r="H14" i="6"/>
  <c r="H7" i="6"/>
  <c r="H13" i="6"/>
  <c r="H4" i="6"/>
  <c r="H8" i="6"/>
  <c r="H8" i="5"/>
  <c r="H4" i="5"/>
  <c r="H13" i="5"/>
  <c r="H7" i="5"/>
  <c r="H14" i="5"/>
  <c r="H15" i="5"/>
  <c r="H10" i="5"/>
  <c r="H11" i="5"/>
  <c r="H9" i="5"/>
  <c r="H12" i="5"/>
  <c r="H5" i="5"/>
  <c r="H6" i="5"/>
  <c r="H5" i="4"/>
  <c r="H12" i="4"/>
  <c r="H9" i="4"/>
  <c r="H11" i="4"/>
  <c r="H10" i="4"/>
  <c r="H6" i="4"/>
  <c r="H15" i="4"/>
  <c r="H14" i="4"/>
  <c r="H7" i="4"/>
  <c r="H13" i="4"/>
  <c r="H4" i="4"/>
  <c r="H8" i="4"/>
  <c r="H8" i="3"/>
  <c r="H6" i="3"/>
  <c r="H11" i="3"/>
  <c r="H14" i="3"/>
  <c r="H15" i="3"/>
  <c r="H7" i="3"/>
  <c r="H13" i="3"/>
  <c r="H5" i="3"/>
  <c r="H12" i="3"/>
  <c r="H9" i="3"/>
  <c r="H10" i="3"/>
  <c r="H4" i="3"/>
  <c r="H7" i="2"/>
  <c r="H6" i="2"/>
  <c r="H5" i="2"/>
  <c r="H9" i="2"/>
  <c r="H14" i="2"/>
  <c r="H11" i="2"/>
  <c r="H13" i="2"/>
  <c r="H15" i="2"/>
  <c r="H10" i="2"/>
  <c r="H4" i="2"/>
  <c r="H12" i="2"/>
  <c r="H8" i="2"/>
  <c r="H13" i="1"/>
  <c r="G19" i="7" s="1"/>
  <c r="H12" i="1"/>
  <c r="G14" i="7" s="1"/>
  <c r="H14" i="1"/>
  <c r="G17" i="7" s="1"/>
  <c r="H9" i="1"/>
  <c r="G15" i="7" s="1"/>
  <c r="H4" i="1"/>
  <c r="G21" i="7" s="1"/>
  <c r="H11" i="1"/>
  <c r="G16" i="7" s="1"/>
  <c r="H6" i="1"/>
  <c r="G13" i="7" s="1"/>
  <c r="H10" i="1"/>
  <c r="F18" i="7" s="1"/>
  <c r="H18" i="7" s="1"/>
  <c r="H5" i="1"/>
  <c r="G12" i="7" s="1"/>
  <c r="H8" i="1"/>
  <c r="F11" i="7" s="1"/>
  <c r="H11" i="7" s="1"/>
  <c r="H7" i="1"/>
  <c r="B7" i="7"/>
  <c r="B6" i="7"/>
  <c r="B5" i="7"/>
  <c r="B4" i="7"/>
  <c r="B3" i="7"/>
  <c r="B2" i="7"/>
  <c r="F13" i="7" l="1"/>
  <c r="H13" i="7" s="1"/>
  <c r="G11" i="7"/>
  <c r="F12" i="7"/>
  <c r="H12" i="7" s="1"/>
  <c r="F21" i="7"/>
  <c r="H21" i="7" s="1"/>
  <c r="F17" i="7"/>
  <c r="H17" i="7" s="1"/>
  <c r="F19" i="7"/>
  <c r="H19" i="7" s="1"/>
  <c r="F14" i="7"/>
  <c r="H14" i="7" s="1"/>
  <c r="F16" i="7"/>
  <c r="H16" i="7" s="1"/>
  <c r="F15" i="7"/>
  <c r="H15" i="7" s="1"/>
  <c r="G18" i="7"/>
  <c r="B8" i="7"/>
  <c r="G22" i="7" l="1"/>
  <c r="F22" i="7"/>
  <c r="H22" i="7" s="1"/>
  <c r="I11" i="7" l="1"/>
  <c r="I21" i="7"/>
  <c r="I12" i="7"/>
  <c r="I22" i="7"/>
  <c r="I13" i="7"/>
  <c r="I14" i="7"/>
  <c r="I15" i="7"/>
  <c r="I16" i="7"/>
  <c r="I17" i="7"/>
  <c r="I18" i="7"/>
  <c r="I19" i="7"/>
  <c r="I20" i="7"/>
</calcChain>
</file>

<file path=xl/sharedStrings.xml><?xml version="1.0" encoding="utf-8"?>
<sst xmlns="http://schemas.openxmlformats.org/spreadsheetml/2006/main" count="2112" uniqueCount="83">
  <si>
    <t>Description</t>
  </si>
  <si>
    <t>Duration</t>
  </si>
  <si>
    <t>Time</t>
  </si>
  <si>
    <t>\</t>
  </si>
  <si>
    <t>Entrata</t>
  </si>
  <si>
    <t>Marco DAPIAGGI - Sindaco</t>
  </si>
  <si>
    <t>Matteo COPELLI - Consigliere di minoranza</t>
  </si>
  <si>
    <t>Gianni BRUNO - Consigliere di minoranza</t>
  </si>
  <si>
    <t>Simone MARCHESOTTI - Consigliere di minoranza</t>
  </si>
  <si>
    <t>Simone FIORI - Consigliere di maggioranza</t>
  </si>
  <si>
    <t>Stefano CRISTIANI - Consigliere di maggioranza</t>
  </si>
  <si>
    <t>Michela QUAGLINI - Consigliere di maggioranza</t>
  </si>
  <si>
    <t>Donatella DORIA - Consigliere di maggioranza</t>
  </si>
  <si>
    <t>Sara VACCHI - Consigliere di maggioranza</t>
  </si>
  <si>
    <t>Giovanni CRISTIANI - Vicesindaco - Assessore - Consigliere</t>
  </si>
  <si>
    <t>Ombretta TAMBURELLI - Assessore - Consigliere</t>
  </si>
  <si>
    <t>Inizio intervento</t>
  </si>
  <si>
    <t>Inizio discussione</t>
  </si>
  <si>
    <t>Comunicazioni del Sindaco</t>
  </si>
  <si>
    <t>Lettura ed approvazione dei verbali della seduta precedente</t>
  </si>
  <si>
    <t>Fine intervento</t>
  </si>
  <si>
    <t>Ratifica deliberazione Giunta Comunale n.10 del 27_02_2025 _Variazione al bilancio di previsione per l'esercizio finanziario 2025-2027 _art.175, comma 4, del d.lgs. n.267_2000_ - variazione n.1_2005_</t>
  </si>
  <si>
    <t>Ratifica deliberazione Giunta Comunale n.19 del 07_04_2025 _Variazione al bilancio di previsione per l'esercizio finanziario 2025-2027 _art.175, comma 4, del d.lgs. N.267_2000_ - variazione n.2_2025_</t>
  </si>
  <si>
    <t>Approvazione rendiconto di gestione esercizio finanziario. Anno 2024.</t>
  </si>
  <si>
    <t>Regolamento comunale _Controllo di vicinato_ - Approvazione.</t>
  </si>
  <si>
    <t>_Approvazione permesso di costruire convenzionato prot. 208_2025 per demolizione immobile collabente e costruzione box auto_ Assolini Matteo e Berto Elena.</t>
  </si>
  <si>
    <t>Mozione prot. n.891_2025 del 24_02_2025  del gruppo di minoranza _insieme per Codevilla_ avente ad oggetto: _Mozione operativa per l'utilizzo straordinario Strada del Gazzero e miglioramento infrastrutture di Via Mondondone_.</t>
  </si>
  <si>
    <t>Fine discussione</t>
  </si>
  <si>
    <t>Uscita</t>
  </si>
  <si>
    <t>}</t>
  </si>
  <si>
    <t>Event</t>
  </si>
  <si>
    <t>Giovanni GENCO - Segretario</t>
  </si>
  <si>
    <t>Ratifica deliberazione Giunta Comunale n. 23 del 05_05_25 _Variazione al bilancio di previsione per l_esercizio finanziario 2025-27_art.175, comma 4, del d.lgs. N.267_2000_ _ Variazione n. 3_25_.</t>
  </si>
  <si>
    <t>Approvazione tariffe TARIP per l'anno 2025.</t>
  </si>
  <si>
    <t>Richiesta di Piano di Recupero del Patrimonio Edilizio Esistente di iniziativa ed attuazione privata ai sensi dell_art. 14 Legge Regionale n. 12 del 11 marzo 2005 e s.m.i. presentata in data 20_01_2025 P.G. 318_25 per _Opere di ristrutturazione edilizia con cambio di destinazione d_uso di fabbricati esistenti_ in Via Lazzaro Negrotto, catastalmente identificato al Foglio 9 Mappali 1150-1095-1250 ADOZIONE PIANO DI RECUPERO _ Proponente: STAUDER JOHANN VINZENZ.</t>
  </si>
  <si>
    <t>Richiesta Permesso Di Costruire Convenzionato in Deroga ai sensi dell_art. 14 del D.P.R. 380_01 e s.m.i.  presentata in data 28_02_2025 P.G. 956_25 in Variante al PCC in Deroga n. 03_2018 del 22_06_2018 per _Realizzazione di tre campi tennis doppi con due coperture pressostatiche rimovibili, tre campi padel con una copertura pressostatica rimovibile, una tribuna laterale campo centrale, una piscina con spogliatoi e servizi, percorsi interni, parcheggio e recinzioni_ in Via Retorbido n. 24, catastalmente identificato al Foglio 7, Mappali 332-633 _ APPROVAZIONE CONVENZIONE _ Proponente: EFFEBIELLE SRL</t>
  </si>
  <si>
    <t>Richiesta di Permesso di Costruire Convenzionato ai sensi dell_art. 28bis del D.P.R. 380_01 e s.m.i. presentata in data 29_03_2025 P.G. 1465_25 per _demolizione di volume in muratura e ricostruzione dello stesso mediante pareti vetrate e manutenzione straordinaria interna ed esterna di edificio residenziale_ in Via XX Settembre n. 13 catastalmente identificato al Fg. 9 Part. 1172 Sub. 4-5-6 _ APPROVAZIONE ATTO UNILATERALE D_OBBLIGO _ Proponenti: ASSOLINI MATTEO E BERTO ELENA.</t>
  </si>
  <si>
    <t>Ordine del giorno presentato dal Gruppo consiliare _Codevilla Attiva_ avente ad oggetto: _Cessate il fuoco ora_ Appello per la pace e la reciproca sicurezza tra Israele e Palestina_</t>
  </si>
  <si>
    <t>Presa atto dimissioni Revisore dei Conti - Dott.Vincenzo Romeo - e nomina nuovo Revisore presso il Comune di Codevilla per il triennio 2025 - 2028</t>
  </si>
  <si>
    <t>Mozione del Gruppo consiliare _Insieme per Codevilla_ presentata in data 12_07_2025 con prot. 3405, avente per oggetto: _Mozione per l'istituzione di un laboratorio culturale per la memoria e valorizzazione delle tradizioni locali_</t>
  </si>
  <si>
    <t>Mozione del Gruppo consiliare  _Insieme per Codevilla_ presentata in data 12_07_2025 con prot. 3406, avente per oggetto: _Realizzazione isola ecologica residuale regolamentata_</t>
  </si>
  <si>
    <t>Mozione del Gruppo consiliare _Insieme per Codevilla_ presentata in data 12_07_2025 con prot. 3407, avente per oggetto: _Appello umanitario per il Sudan_</t>
  </si>
  <si>
    <t>Interrogazione del Gruppo consiliare _Insieme per Codevilla_ presentata in data 03_07_2025 con prot. 3251, avente per oggetto: _Interrogazione in merito ad interventi manutentivi sulle strade comunali_</t>
  </si>
  <si>
    <t>Interrogazione del Gruppo consiliare _Insieme per Codevilla_ presentata in data 03_07_2025 con prot. 3252, avente per oggetto: _Interrogazione in merito alla programmazione_esecuzione operazioni di manutenzione del verde pubblico_</t>
  </si>
  <si>
    <t>Verifica della salvaguardia degli equilibri di Bilancio 2025-2027 ai sensi dell'art. 193, comma 2, del D.lgs. 267_2000 e s.m.i. _TUEL_ e dello stato di attuazione dei programmi  ed approvazione variazione generale di bilancio ai sensi dell'art. 175 del TUEL</t>
  </si>
  <si>
    <t>GIUSEPPE D'ALESSANDRIA - Segretario Comunale</t>
  </si>
  <si>
    <t>4_ Variazione al Bilancio di previsione per l'esercizio finanziario 2025_2027 _art.175, comma 2 del D.Lgs. n.267_2000_ - Esercizio finanziario 2025</t>
  </si>
  <si>
    <t>Richiesta di Piano di Recupero del Patrimonio Edilizio esistente di iniziativa privata ai sensi dell'art.14 Legge Regionale n.12 del 11 marzo 2005 e s.m.i. presentata in data 20_01_2025 P.G. 318_25 per _opere di ristrutturazione edilizia con cambio di destinazione d'uso di fabbricati esistenti_ in via Lazzaro Negrotto, catastalmente identificato al Foglio 9, Mappali 1150-1095-1250 - Approvazione Piano di Recupero - Proponente Stauder Johann Vinzenz</t>
  </si>
  <si>
    <t>5_ Variazione al bilancio di previsione dell'esercizio finanziario 2025_2027 _art.175, comma 2, del d.lgs. 267_2000_ - esercizio finanziario 2025</t>
  </si>
  <si>
    <t>Approvazione Convenzione tra i Comuni di Codevilla e di Torrazza Coste per l'espletamento in forma associata dei servizi scolastici degli alunni delle scuole dell'obbligo</t>
  </si>
  <si>
    <t>Approvazione Convenzione per la gestione associata del servizio di trasporto scolastico per gli alunni frequentanti il plesso scolastico di Retorbido</t>
  </si>
  <si>
    <t>DURATA CC</t>
  </si>
  <si>
    <t>MEDIA</t>
  </si>
  <si>
    <t>DURATA INTERVENTI</t>
  </si>
  <si>
    <t>Tot Interventi</t>
  </si>
  <si>
    <t>//</t>
  </si>
  <si>
    <t>Persona</t>
  </si>
  <si>
    <t>PERSONA</t>
  </si>
  <si>
    <t>DURATA</t>
  </si>
  <si>
    <t xml:space="preserve">Donatella DORIA </t>
  </si>
  <si>
    <t>Consigliere Maggioranza</t>
  </si>
  <si>
    <t>Gianni BRUNO</t>
  </si>
  <si>
    <t>Consigliere di minoranza</t>
  </si>
  <si>
    <t>Consigliere di Minoranza</t>
  </si>
  <si>
    <t>Giovanni CRISTIANI</t>
  </si>
  <si>
    <t>Vicesindaco - Assessore - Consigliere</t>
  </si>
  <si>
    <t>Marco DAPIAGGI</t>
  </si>
  <si>
    <t>Sindaco</t>
  </si>
  <si>
    <t>Matteo COPELLI</t>
  </si>
  <si>
    <t>Michela QUAGLINI</t>
  </si>
  <si>
    <t>consigliere di Maggioranza</t>
  </si>
  <si>
    <t>Ombretta TAMBURELLI</t>
  </si>
  <si>
    <t>Assessore - Consigliere</t>
  </si>
  <si>
    <t>Sara VACCHI</t>
  </si>
  <si>
    <t>Consigliere di maggioranza</t>
  </si>
  <si>
    <t>Simone FIORI</t>
  </si>
  <si>
    <t>Simone MARCHESOTTI</t>
  </si>
  <si>
    <t>Stefano CRISTIANI</t>
  </si>
  <si>
    <t>Carica</t>
  </si>
  <si>
    <t>Durata TOT</t>
  </si>
  <si>
    <t xml:space="preserve">TOTALE INTERVENTI </t>
  </si>
  <si>
    <t>Numero</t>
  </si>
  <si>
    <t>PERCENTUALI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</si>
</sst>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2"/>
      <color theme="4" tint="-0.249977111117893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rgb="FF104861"/>
      <name val="Aptos Narrow"/>
      <family val="2"/>
      <scheme val="minor"/>
    </font>
    <font>
      <sz val="12"/>
      <color rgb="FF10486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C0E6F5"/>
      </patternFill>
    </fill>
    <fill>
      <patternFill patternType="solid">
        <fgColor rgb="FFC0E6F5"/>
        <bgColor rgb="FFC0E6F5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156082"/>
      </top>
      <bottom style="thin">
        <color rgb="FF156082"/>
      </bottom>
      <diagonal/>
    </border>
    <border>
      <left style="thin">
        <color rgb="FF44B3E1"/>
      </left>
      <right/>
      <top style="thin">
        <color rgb="FF44B3E1"/>
      </top>
      <bottom style="thin">
        <color rgb="FF15608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/>
      <diagonal/>
    </border>
    <border>
      <left style="thin">
        <color rgb="FF44B3E1"/>
      </left>
      <right/>
      <top style="thin">
        <color rgb="FF44B3E1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7">
    <xf numFmtId="0" fontId="0" fillId="0" borderId="0" xfId="0"/>
    <xf numFmtId="2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21" fontId="4" fillId="3" borderId="0" xfId="0" applyNumberFormat="1" applyFont="1" applyFill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164" fontId="0" fillId="0" borderId="0" xfId="0" applyNumberFormat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5" fillId="0" borderId="6" xfId="0" applyNumberFormat="1" applyFont="1" applyBorder="1"/>
    <xf numFmtId="0" fontId="6" fillId="6" borderId="5" xfId="0" applyFont="1" applyFill="1" applyBorder="1" applyAlignment="1">
      <alignment horizontal="center"/>
    </xf>
    <xf numFmtId="164" fontId="6" fillId="7" borderId="0" xfId="0" applyNumberFormat="1" applyFont="1" applyFill="1"/>
    <xf numFmtId="0" fontId="6" fillId="8" borderId="5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1" xfId="1" applyAlignment="1">
      <alignment horizontal="center"/>
    </xf>
  </cellXfs>
  <cellStyles count="2">
    <cellStyle name="Normale" xfId="0" builtinId="0"/>
    <cellStyle name="Titolo 1" xfId="1" builtinId="16"/>
  </cellStyles>
  <dxfs count="38">
    <dxf>
      <numFmt numFmtId="0" formatCode="General"/>
    </dxf>
    <dxf>
      <numFmt numFmtId="0" formatCode="General"/>
    </dxf>
    <dxf>
      <numFmt numFmtId="164" formatCode="[$-F400]h:mm:ss\ AM/PM"/>
    </dxf>
    <dxf>
      <numFmt numFmtId="164" formatCode="[$-F400]h:mm:ss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04861"/>
        <name val="Aptos Narrow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44B3E1"/>
        </left>
        <right/>
        <top style="thin">
          <color rgb="FF44B3E1"/>
        </top>
        <bottom style="thin">
          <color rgb="FF44B3E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04861"/>
        <name val="Aptos Narrow"/>
        <family val="2"/>
        <scheme val="minor"/>
      </font>
      <numFmt numFmtId="164" formatCode="[$-F400]h:mm:ss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04861"/>
        <name val="Aptos Narrow"/>
        <family val="2"/>
        <scheme val="minor"/>
      </font>
      <fill>
        <patternFill patternType="solid">
          <fgColor rgb="FFC0E6F5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rgb="FF44B3E1"/>
        </top>
        <bottom style="thin">
          <color rgb="FF44B3E1"/>
        </bottom>
        <vertical/>
        <horizontal/>
      </border>
    </dxf>
    <dxf>
      <border outline="0">
        <left style="thin">
          <color rgb="FF44B3E1"/>
        </left>
        <bottom style="thin">
          <color rgb="FF156082"/>
        </bottom>
      </border>
    </dxf>
    <dxf>
      <numFmt numFmtId="164" formatCode="[$-F400]h:mm:ss\ AM/PM"/>
    </dxf>
    <dxf>
      <numFmt numFmtId="164" formatCode="[$-F400]h:mm:ss\ AM/PM"/>
    </dxf>
    <dxf>
      <alignment horizontal="general" vertical="bottom" textRotation="0" wrapText="1" indent="0" justifyLastLine="0" shrinkToFit="0" readingOrder="0"/>
    </dxf>
    <dxf>
      <numFmt numFmtId="164" formatCode="[$-F400]h:mm:ss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numFmt numFmtId="164" formatCode="[$-F400]h:mm:ss\ AM/PM"/>
    </dxf>
    <dxf>
      <numFmt numFmtId="164" formatCode="[$-F400]h:mm:ss\ AM/PM"/>
    </dxf>
    <dxf>
      <alignment horizontal="general" vertical="bottom" textRotation="0" wrapText="1" indent="0" justifyLastLine="0" shrinkToFit="0" readingOrder="0"/>
    </dxf>
    <dxf>
      <numFmt numFmtId="164" formatCode="[$-F400]h:mm:ss\ AM/P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249977111117893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</border>
    </dxf>
    <dxf>
      <numFmt numFmtId="164" formatCode="[$-F400]h:mm:ss\ AM/PM"/>
    </dxf>
    <dxf>
      <numFmt numFmtId="164" formatCode="[$-F400]h:mm:ss\ AM/PM"/>
    </dxf>
    <dxf>
      <numFmt numFmtId="164" formatCode="[$-F400]h:mm:ss\ AM/PM"/>
    </dxf>
    <dxf>
      <numFmt numFmtId="164" formatCode="[$-F400]h:mm:ss\ AM/PM"/>
    </dxf>
    <dxf>
      <numFmt numFmtId="164" formatCode="[$-F400]h:mm:ss\ AM/PM"/>
    </dxf>
    <dxf>
      <alignment horizontal="general" vertical="bottom" textRotation="0" wrapText="1" indent="0" justifyLastLine="0" shrinkToFit="0" readingOrder="0"/>
    </dxf>
    <dxf>
      <numFmt numFmtId="164" formatCode="[$-F400]h:mm:ss\ AM/P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F400]h:mm:ss\ AM/PM"/>
    </dxf>
    <dxf>
      <numFmt numFmtId="164" formatCode="[$-F400]h:mm:ss\ AM/PM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4" formatCode="[$-F400]h:mm:ss\ AM/PM"/>
    </dxf>
    <dxf>
      <numFmt numFmtId="26" formatCode="hh:mm:ss"/>
    </dxf>
    <dxf>
      <numFmt numFmtId="26" formatCode="hh:mm:ss"/>
    </dxf>
    <dxf>
      <numFmt numFmtId="164" formatCode="[$-F400]h:mm:ss\ AM/P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0147301221841393"/>
          <c:y val="0.1361609300684968"/>
          <c:w val="0.5204855514211969"/>
          <c:h val="0.8175909915070960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E0-324B-BD71-024443372E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CE0-324B-BD71-024443372E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E0-324B-BD71-024443372E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CE0-324B-BD71-024443372E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E0-324B-BD71-024443372E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CE0-324B-BD71-024443372E6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CE0-324B-BD71-024443372E6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CE0-324B-BD71-024443372E6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E0-324B-BD71-024443372E6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E0-324B-BD71-024443372E6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CE0-324B-BD71-024443372E65}"/>
              </c:ext>
            </c:extLst>
          </c:dPt>
          <c:dLbls>
            <c:dLbl>
              <c:idx val="0"/>
              <c:layout>
                <c:manualLayout>
                  <c:x val="0.15125072716695742"/>
                  <c:y val="-0.1753597122302158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0-324B-BD71-024443372E65}"/>
                </c:ext>
              </c:extLst>
            </c:dLbl>
            <c:dLbl>
              <c:idx val="1"/>
              <c:layout>
                <c:manualLayout>
                  <c:x val="-9.1497889407515423E-2"/>
                  <c:y val="7.88413007094120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0-324B-BD71-024443372E65}"/>
                </c:ext>
              </c:extLst>
            </c:dLbl>
            <c:dLbl>
              <c:idx val="2"/>
              <c:layout>
                <c:manualLayout>
                  <c:x val="-0.17718638901137909"/>
                  <c:y val="-2.9283911692067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0-324B-BD71-024443372E65}"/>
                </c:ext>
              </c:extLst>
            </c:dLbl>
            <c:dLbl>
              <c:idx val="3"/>
              <c:layout>
                <c:manualLayout>
                  <c:x val="-0.13071127058216486"/>
                  <c:y val="-6.757825775092467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0-324B-BD71-024443372E65}"/>
                </c:ext>
              </c:extLst>
            </c:dLbl>
            <c:dLbl>
              <c:idx val="4"/>
              <c:layout>
                <c:manualLayout>
                  <c:x val="-8.2086674409583671E-2"/>
                  <c:y val="-0.1462427356267575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0-324B-BD71-024443372E65}"/>
                </c:ext>
              </c:extLst>
            </c:dLbl>
            <c:dLbl>
              <c:idx val="5"/>
              <c:layout>
                <c:manualLayout>
                  <c:x val="-3.587203938649712E-2"/>
                  <c:y val="-0.1648160156703004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0-324B-BD71-024443372E65}"/>
                </c:ext>
              </c:extLst>
            </c:dLbl>
            <c:dLbl>
              <c:idx val="6"/>
              <c:layout>
                <c:manualLayout>
                  <c:x val="-8.2632647144099791E-2"/>
                  <c:y val="-0.196476964769647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E0-324B-BD71-024443372E65}"/>
                </c:ext>
              </c:extLst>
            </c:dLbl>
            <c:dLbl>
              <c:idx val="7"/>
              <c:layout>
                <c:manualLayout>
                  <c:x val="-4.639025804581038E-2"/>
                  <c:y val="-0.223577235772357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0-324B-BD71-024443372E65}"/>
                </c:ext>
              </c:extLst>
            </c:dLbl>
            <c:dLbl>
              <c:idx val="8"/>
              <c:layout>
                <c:manualLayout>
                  <c:x val="-2.0295737895042094E-2"/>
                  <c:y val="-0.164859981933152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0-324B-BD71-024443372E65}"/>
                </c:ext>
              </c:extLst>
            </c:dLbl>
            <c:dLbl>
              <c:idx val="9"/>
              <c:layout>
                <c:manualLayout>
                  <c:x val="-1.1597564511452595E-2"/>
                  <c:y val="-0.182926829268292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0-324B-BD71-024443372E65}"/>
                </c:ext>
              </c:extLst>
            </c:dLbl>
            <c:dLbl>
              <c:idx val="10"/>
              <c:layout>
                <c:manualLayout>
                  <c:x val="4.2041171354015659E-2"/>
                  <c:y val="-0.1287262872628726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0-324B-BD71-024443372E6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Finali!$D$11:$D$21</c:f>
              <c:strCache>
                <c:ptCount val="11"/>
                <c:pt idx="0">
                  <c:v>Marco DAPIAGGI</c:v>
                </c:pt>
                <c:pt idx="1">
                  <c:v>Gianni BRUNO</c:v>
                </c:pt>
                <c:pt idx="2">
                  <c:v>Giovanni CRISTIANI</c:v>
                </c:pt>
                <c:pt idx="3">
                  <c:v>Sara VACCHI</c:v>
                </c:pt>
                <c:pt idx="4">
                  <c:v>Matteo COPELLI</c:v>
                </c:pt>
                <c:pt idx="5">
                  <c:v>Ombretta TAMBURELLI</c:v>
                </c:pt>
                <c:pt idx="6">
                  <c:v>Simone MARCHESOTTI</c:v>
                </c:pt>
                <c:pt idx="7">
                  <c:v>Michela QUAGLINI</c:v>
                </c:pt>
                <c:pt idx="8">
                  <c:v>Simone FIORI</c:v>
                </c:pt>
                <c:pt idx="9">
                  <c:v>Stefano CRISTIANI</c:v>
                </c:pt>
                <c:pt idx="10">
                  <c:v>Donatella DORIA </c:v>
                </c:pt>
              </c:strCache>
            </c:strRef>
          </c:cat>
          <c:val>
            <c:numRef>
              <c:f>Finali!$F$11:$F$21</c:f>
              <c:numCache>
                <c:formatCode>[$-F400]h:mm:ss\ AM/PM</c:formatCode>
                <c:ptCount val="11"/>
                <c:pt idx="0">
                  <c:v>0.12716435185185185</c:v>
                </c:pt>
                <c:pt idx="1">
                  <c:v>6.1331018518518521E-2</c:v>
                </c:pt>
                <c:pt idx="2">
                  <c:v>3.7534722222222226E-2</c:v>
                </c:pt>
                <c:pt idx="3">
                  <c:v>2.0243055555555556E-2</c:v>
                </c:pt>
                <c:pt idx="4">
                  <c:v>1.1793981481481483E-2</c:v>
                </c:pt>
                <c:pt idx="5">
                  <c:v>9.7106481481481488E-3</c:v>
                </c:pt>
                <c:pt idx="6">
                  <c:v>3.5995370370370369E-3</c:v>
                </c:pt>
                <c:pt idx="7">
                  <c:v>1.701388888888889E-3</c:v>
                </c:pt>
                <c:pt idx="8">
                  <c:v>1.5625000000000001E-3</c:v>
                </c:pt>
                <c:pt idx="9">
                  <c:v>4.6296296296296294E-5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324B-BD71-024443372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690260</xdr:colOff>
      <xdr:row>1</xdr:row>
      <xdr:rowOff>198863</xdr:rowOff>
    </xdr:from>
    <xdr:to>
      <xdr:col>24</xdr:col>
      <xdr:colOff>370220</xdr:colOff>
      <xdr:row>30</xdr:row>
      <xdr:rowOff>32912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CB82109-8CFF-8EED-2582-20011FB45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0.0797</cdr:x>
      <cdr:y>0.1259</cdr:y>
    </cdr:from>
    <cdr:to>
      <cdr:x>0.18906</cdr:x>
      <cdr:y>0.22302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F7878E3B-08E5-8498-00B3-5F856505F034}"/>
            </a:ext>
          </a:extLst>
        </cdr:cNvPr>
        <cdr:cNvSpPr txBox="1"/>
      </cdr:nvSpPr>
      <cdr:spPr>
        <a:xfrm xmlns:a="http://schemas.openxmlformats.org/drawingml/2006/main">
          <a:off x="695960" y="711200"/>
          <a:ext cx="955040" cy="548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 kern="1200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3ABE4E-0E73-9446-BC07-0E5CD27F82FD}" name="Tabella1" displayName="Tabella1" ref="A1:E132" totalsRowShown="0">
  <autoFilter ref="A1:E132" xr:uid="{AA3ABE4E-0E73-9446-BC07-0E5CD27F82FD}"/>
  <tableColumns count="5">
    <tableColumn id="1" xr3:uid="{47C7DF10-3C90-2A4C-9E7A-71159EEE12F0}" name="Event"/>
    <tableColumn id="2" xr3:uid="{CD01AE8A-D098-784B-8EEB-90616EEB8890}" name="Description"/>
    <tableColumn id="3" xr3:uid="{FDD76BF6-C740-D04E-9EE2-AC5B97971441}" name="Duration" totalsRowDxfId="37"/>
    <tableColumn id="4" xr3:uid="{ED444CC4-4BC6-2447-BB8B-B84B8DC6B100}" name="Time" dataDxfId="36" totalsRowDxfId="35"/>
    <tableColumn id="5" xr3:uid="{86598432-6BF3-A345-A467-9FDE89071255}" name="\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B01D0EF-5886-0445-A505-B21A43D7242E}" name="Tabella39" displayName="Tabella39" ref="G3:H15" totalsRowShown="0" tableBorderDxfId="13">
  <autoFilter ref="G3:H15" xr:uid="{3B01D0EF-5886-0445-A505-B21A43D7242E}"/>
  <sortState xmlns:xlrd2="http://schemas.microsoft.com/office/spreadsheetml/2017/richdata2" ref="G4:H15">
    <sortCondition ref="G3:G15"/>
  </sortState>
  <tableColumns count="2">
    <tableColumn id="1" xr3:uid="{A9B5F8C8-64B7-AB4C-BFB8-B95B44D9ADFF}" name="PERSONA" dataDxfId="12"/>
    <tableColumn id="2" xr3:uid="{7E2A518A-EE9E-D74A-8A98-070C42712610}" name="DURATA" dataDxfId="11">
      <calculatedColumnFormula>SUMIFS(C:C, A:A, "Fine intervento", B:B, G4)</calculatedColumnFormula>
    </tableColumn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F7B5FED-23B6-FE4B-B2B3-352802FB8E10}" name="Tabella7" displayName="Tabella7" ref="A1:D147" totalsRowShown="0">
  <autoFilter ref="A1:D147" xr:uid="{BF7B5FED-23B6-FE4B-B2B3-352802FB8E10}"/>
  <tableColumns count="4">
    <tableColumn id="1" xr3:uid="{1DC1D7D1-3452-3A4A-8E76-0AB8FD066E94}" name="Event"/>
    <tableColumn id="2" xr3:uid="{94410492-D971-D745-A30A-CB942BE7DA71}" name="Description" dataDxfId="10"/>
    <tableColumn id="3" xr3:uid="{C558E380-7605-6044-A9FE-E25E0300F02D}" name="Duration" dataDxfId="9"/>
    <tableColumn id="4" xr3:uid="{E299FAF3-B94F-0D41-AD02-1CA3FED04150}" name="Time" dataDxfId="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C8B4D00-BC6F-E049-9FAC-D31C4ADF3FFD}" name="Tabella13" displayName="Tabella13" ref="G3:H15" totalsRowShown="0" tableBorderDxfId="7">
  <autoFilter ref="G3:H15" xr:uid="{9C8B4D00-BC6F-E049-9FAC-D31C4ADF3FFD}"/>
  <sortState xmlns:xlrd2="http://schemas.microsoft.com/office/spreadsheetml/2017/richdata2" ref="G4:H15">
    <sortCondition ref="G3:G15"/>
  </sortState>
  <tableColumns count="2">
    <tableColumn id="1" xr3:uid="{1A948CF8-2FD8-5A42-91FC-20A760527EC4}" name="PERSONA" dataDxfId="6"/>
    <tableColumn id="2" xr3:uid="{E54C7273-46EA-9A48-9BA1-349915E288BF}" name="DURATA" dataDxfId="5">
      <calculatedColumnFormula>SUMIFS(C:C, A:A, "Fine intervento", B:B, Tabella13[[#This Row],[PERSONA]])</calculatedColumnFormula>
    </tableColumn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78AE73F-D636-DC41-BEC0-A4AFD912D301}" name="Tabella14" displayName="Tabella14" ref="D10:I22" totalsRowShown="0">
  <autoFilter ref="D10:I22" xr:uid="{878AE73F-D636-DC41-BEC0-A4AFD912D301}"/>
  <sortState xmlns:xlrd2="http://schemas.microsoft.com/office/spreadsheetml/2017/richdata2" ref="D11:G21">
    <sortCondition descending="1" ref="F10:F21"/>
  </sortState>
  <tableColumns count="6">
    <tableColumn id="1" xr3:uid="{A792E026-0BF6-8B4C-9ADE-9D1F3D18C236}" name="Persona" dataDxfId="4"/>
    <tableColumn id="2" xr3:uid="{16291582-AA1E-AF47-B589-1BF955A297AF}" name="Carica"/>
    <tableColumn id="3" xr3:uid="{D90A6075-78E0-8249-9949-9D6C128AAD0D}" name="Durata TOT" dataDxfId="3">
      <calculatedColumnFormula>SUM('28 - 04'!H4,'26 - 06'!H4,'21 - 07'!H4,'29 - 07'!H4,'11 - 09'!H4,'27 - 11'!H4)</calculatedColumnFormula>
    </tableColumn>
    <tableColumn id="4" xr3:uid="{45C9344F-8DE5-B149-8CD4-5B1660CE8E81}" name="MEDIA" dataDxfId="2">
      <calculatedColumnFormula>AVERAGE('28 - 04'!H4,'26 - 06'!H4,'21 - 07'!H4,'29 - 07'!H4,'11 - 09'!H4,'27 - 11'!H4)</calculatedColumnFormula>
    </tableColumn>
    <tableColumn id="5" xr3:uid="{E4223010-EC04-DE44-B7D2-74B935DC66CF}" name="Numero" dataDxfId="1">
      <calculatedColumnFormula>HOUR(Tabella14[[#This Row],[Durata TOT]])*3600 + MINUTE(Tabella14[[#This Row],[Durata TOT]])*60 + SECOND(Tabella14[[#This Row],[Durata TOT]])</calculatedColumnFormula>
    </tableColumn>
    <tableColumn id="6" xr3:uid="{9D3AD876-4575-AB4B-8E83-FF68DBA34E26}" name="PERCENTUALI" dataDxfId="0">
      <calculatedColumnFormula>(Tabella14[[#This Row],[Numero]]/$H$22)*100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D9C6061-ADE3-B246-B81A-59C22CAA49CA}" name="Tabella9" displayName="Tabella9" ref="H3:J14" totalsRowShown="0">
  <autoFilter ref="H3:J14" xr:uid="{AD9C6061-ADE3-B246-B81A-59C22CAA49CA}"/>
  <sortState xmlns:xlrd2="http://schemas.microsoft.com/office/spreadsheetml/2017/richdata2" ref="H4:J14">
    <sortCondition ref="J3:J14"/>
  </sortState>
  <tableColumns count="3">
    <tableColumn id="1" xr3:uid="{03AE410F-959E-234B-9A3C-F92CC6812636}" name="Tot Interventi" dataDxfId="34">
      <calculatedColumnFormula>SUMIFS(C:C, A:A, "Fine intervento", B:B, J4)</calculatedColumnFormula>
    </tableColumn>
    <tableColumn id="2" xr3:uid="{E1D8888A-6658-264E-9E2B-3AB96A23EDFB}" name="//"/>
    <tableColumn id="3" xr3:uid="{EC728759-B44F-3C4A-A33C-929E16CB4DBE}" name="Persona" dataDxfId="3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4130EF-66A4-DC41-B5FE-A930BA34E292}" name="Tabella2" displayName="Tabella2" ref="A1:D247" totalsRowShown="0">
  <autoFilter ref="A1:D247" xr:uid="{684130EF-66A4-DC41-B5FE-A930BA34E292}"/>
  <tableColumns count="4">
    <tableColumn id="1" xr3:uid="{D75E748D-8828-1344-B421-E07797159BBA}" name="Event"/>
    <tableColumn id="2" xr3:uid="{4261FB34-3C56-F84C-99B2-45F8565707DF}" name="Description" dataDxfId="32"/>
    <tableColumn id="3" xr3:uid="{9426669D-FA5F-3843-A4B5-C2695C363FB0}" name="Duration" dataDxfId="31"/>
    <tableColumn id="4" xr3:uid="{B21B2DE3-C969-EB46-ADB4-AB90424C19A5}" name="Time" dataDxfId="3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5D7D0C6-7EBE-EB49-B528-B2A663914B37}" name="Tabella10" displayName="Tabella10" ref="G3:H15" totalsRowShown="0" headerRowDxfId="29" dataDxfId="28">
  <autoFilter ref="G3:H15" xr:uid="{35D7D0C6-7EBE-EB49-B528-B2A663914B37}"/>
  <sortState xmlns:xlrd2="http://schemas.microsoft.com/office/spreadsheetml/2017/richdata2" ref="G4:H15">
    <sortCondition ref="G3:G15"/>
  </sortState>
  <tableColumns count="2">
    <tableColumn id="1" xr3:uid="{F80471DC-707E-A541-8E4A-AAD73764D2BD}" name="PERSONA" dataDxfId="27"/>
    <tableColumn id="2" xr3:uid="{17817E6C-6EF9-C744-8414-6FB9FB42C254}" name="DURATA" dataDxfId="26">
      <calculatedColumnFormula>SUMIFS(C:C, A:A, "Fine intervento", B:B, G4)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0E6838-5366-DF4D-881C-A6DD4C07F7BD}" name="Tabella4" displayName="Tabella4" ref="A1:D209" totalsRowShown="0">
  <autoFilter ref="A1:D209" xr:uid="{B70E6838-5366-DF4D-881C-A6DD4C07F7BD}"/>
  <tableColumns count="4">
    <tableColumn id="1" xr3:uid="{0EE8A5D3-F5BE-D646-8562-94166E9C64DC}" name="Event"/>
    <tableColumn id="2" xr3:uid="{0AEF44EA-4561-7746-A41D-83EDCA48ED6D}" name="Description" dataDxfId="25"/>
    <tableColumn id="3" xr3:uid="{AA9E539B-93FF-5345-B377-A1DA5509DAC9}" name="Duration" dataDxfId="24"/>
    <tableColumn id="4" xr3:uid="{CE4FAB40-D6AA-084F-8020-B221CEFD1814}" name="Time" dataDxfId="2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812524B-AEB4-E84F-A1DE-4EC7068C84A9}" name="Tabella11" displayName="Tabella11" ref="G3:H15" totalsRowShown="0">
  <autoFilter ref="G3:H15" xr:uid="{1812524B-AEB4-E84F-A1DE-4EC7068C84A9}"/>
  <sortState xmlns:xlrd2="http://schemas.microsoft.com/office/spreadsheetml/2017/richdata2" ref="G4:H15">
    <sortCondition ref="G3:G15"/>
  </sortState>
  <tableColumns count="2">
    <tableColumn id="1" xr3:uid="{E2549C32-C6E5-B441-89F9-8F7888D14A37}" name="PERSONA"/>
    <tableColumn id="2" xr3:uid="{FB8693B6-4D11-4C48-92AB-B51A7F037F65}" name="DURATA" dataDxfId="22">
      <calculatedColumnFormula>SUMIFS(C:C, A:A, "Fine intervento", B:B, G4)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67AFBE-5D62-1D44-8BCC-33064AB81E90}" name="Tabella5" displayName="Tabella5" ref="A1:D53" totalsRowShown="0">
  <autoFilter ref="A1:D53" xr:uid="{1867AFBE-5D62-1D44-8BCC-33064AB81E90}"/>
  <tableColumns count="4">
    <tableColumn id="1" xr3:uid="{09158464-331D-AB45-B976-CC96ECB8BEB3}" name="Event"/>
    <tableColumn id="2" xr3:uid="{3A21557E-04E1-0241-B2B0-18E6B5A7AD4D}" name="Description"/>
    <tableColumn id="3" xr3:uid="{CB9A97B6-2B73-9B44-8941-3E03AA5FC7BA}" name="Duration" dataDxfId="21"/>
    <tableColumn id="4" xr3:uid="{F97E1683-3F16-504D-BC7E-1E07F8691CD0}" name="Time" dataDxfId="2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17895F-CC87-1346-9824-D0CE3967FA14}" name="Tabella3" displayName="Tabella3" ref="G3:H15" totalsRowShown="0" tableBorderDxfId="19">
  <autoFilter ref="G3:H15" xr:uid="{C217895F-CC87-1346-9824-D0CE3967FA14}"/>
  <sortState xmlns:xlrd2="http://schemas.microsoft.com/office/spreadsheetml/2017/richdata2" ref="G4:H15">
    <sortCondition ref="G3:G15"/>
  </sortState>
  <tableColumns count="2">
    <tableColumn id="1" xr3:uid="{C9DA6A81-AFA1-2B42-91F3-2B4AEB0AB5B8}" name="PERSONA" dataDxfId="18"/>
    <tableColumn id="2" xr3:uid="{3D4FE058-257D-1F4F-88FD-7936F776213A}" name="DURATA" dataDxfId="17">
      <calculatedColumnFormula>SUMIFS(C:C, A:A, "Fine intervento", B:B, G4)</calculatedColumnFormula>
    </tableColumn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C984C83-71CE-F64B-BA3D-C1EF2435AB8B}" name="Tabella6" displayName="Tabella6" ref="A1:D138" totalsRowShown="0">
  <autoFilter ref="A1:D138" xr:uid="{7C984C83-71CE-F64B-BA3D-C1EF2435AB8B}"/>
  <tableColumns count="4">
    <tableColumn id="1" xr3:uid="{6F0E0AC0-B445-EC4F-ADBA-3CA11249C2C7}" name="Event"/>
    <tableColumn id="2" xr3:uid="{B01FC4C2-E630-AF42-A8BA-A64096590592}" name="Description" dataDxfId="16"/>
    <tableColumn id="3" xr3:uid="{6F96A7A0-FFDB-0B41-8A9A-4CA147E77FA9}" name="Duration" dataDxfId="15"/>
    <tableColumn id="4" xr3:uid="{51EFB4C4-B352-A446-8097-B5A412F00637}" name="Time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8271-76C5-334A-9F36-F56A4DB5537D}">
  <dimension ref="A1:J132"/>
  <sheetViews>
    <sheetView tabSelected="1" zoomScale="75" workbookViewId="0">
      <selection activeCell="B21" sqref="B21"/>
    </sheetView>
  </sheetViews>
  <sheetFormatPr baseColWidth="10" defaultRowHeight="16" x14ac:dyDescent="0.2"/>
  <cols>
    <col min="1" max="1" width="15.6640625" bestFit="1" customWidth="1"/>
    <col min="2" max="2" width="160.33203125" customWidth="1"/>
    <col min="3" max="3" width="10.6640625" customWidth="1"/>
    <col min="4" max="4" width="9.6640625" customWidth="1"/>
    <col min="5" max="5" width="4.1640625" customWidth="1"/>
    <col min="8" max="8" width="15.1640625" customWidth="1"/>
    <col min="10" max="10" width="51.5" customWidth="1"/>
  </cols>
  <sheetData>
    <row r="1" spans="1:10" x14ac:dyDescent="0.2">
      <c r="A1" t="s">
        <v>30</v>
      </c>
      <c r="B1" t="s">
        <v>0</v>
      </c>
      <c r="C1" t="s">
        <v>1</v>
      </c>
      <c r="D1" t="s">
        <v>2</v>
      </c>
      <c r="E1" t="s">
        <v>3</v>
      </c>
      <c r="H1" s="35" t="s">
        <v>53</v>
      </c>
      <c r="I1" s="35"/>
      <c r="J1" s="35"/>
    </row>
    <row r="2" spans="1:10" x14ac:dyDescent="0.2">
      <c r="A2" t="s">
        <v>4</v>
      </c>
      <c r="B2" t="s">
        <v>5</v>
      </c>
      <c r="D2" s="1">
        <v>0.8729513888888889</v>
      </c>
      <c r="E2" t="s">
        <v>3</v>
      </c>
    </row>
    <row r="3" spans="1:10" x14ac:dyDescent="0.2">
      <c r="A3" t="s">
        <v>4</v>
      </c>
      <c r="B3" t="s">
        <v>5</v>
      </c>
      <c r="D3" s="1">
        <v>0.8729513888888889</v>
      </c>
      <c r="E3" t="s">
        <v>3</v>
      </c>
      <c r="H3" s="2" t="s">
        <v>54</v>
      </c>
      <c r="I3" t="s">
        <v>55</v>
      </c>
      <c r="J3" s="9" t="s">
        <v>56</v>
      </c>
    </row>
    <row r="4" spans="1:10" x14ac:dyDescent="0.2">
      <c r="A4" t="s">
        <v>4</v>
      </c>
      <c r="B4" t="s">
        <v>6</v>
      </c>
      <c r="D4" s="1">
        <v>0.8729513888888889</v>
      </c>
      <c r="E4" t="s">
        <v>3</v>
      </c>
      <c r="H4" s="2">
        <f t="shared" ref="H4:H14" si="0">SUMIFS(C:C, A:A, "Fine intervento", B:B, J4)</f>
        <v>0</v>
      </c>
      <c r="J4" s="10" t="s">
        <v>12</v>
      </c>
    </row>
    <row r="5" spans="1:10" x14ac:dyDescent="0.2">
      <c r="A5" t="s">
        <v>4</v>
      </c>
      <c r="B5" t="s">
        <v>7</v>
      </c>
      <c r="D5" s="1">
        <v>0.8729513888888889</v>
      </c>
      <c r="E5" t="s">
        <v>3</v>
      </c>
      <c r="H5" s="2">
        <f t="shared" si="0"/>
        <v>8.7615740740740744E-3</v>
      </c>
      <c r="J5" s="11" t="s">
        <v>7</v>
      </c>
    </row>
    <row r="6" spans="1:10" x14ac:dyDescent="0.2">
      <c r="A6" t="s">
        <v>4</v>
      </c>
      <c r="B6" t="s">
        <v>8</v>
      </c>
      <c r="D6" s="1">
        <v>0.8729513888888889</v>
      </c>
      <c r="E6" t="s">
        <v>3</v>
      </c>
      <c r="H6" s="2">
        <f t="shared" si="0"/>
        <v>9.6412037037037039E-3</v>
      </c>
      <c r="J6" s="10" t="s">
        <v>14</v>
      </c>
    </row>
    <row r="7" spans="1:10" x14ac:dyDescent="0.2">
      <c r="A7" t="s">
        <v>4</v>
      </c>
      <c r="B7" t="s">
        <v>9</v>
      </c>
      <c r="D7" s="1">
        <v>0.8729513888888889</v>
      </c>
      <c r="E7" t="s">
        <v>3</v>
      </c>
      <c r="H7" s="2">
        <f t="shared" si="0"/>
        <v>6.7199074074074064E-2</v>
      </c>
      <c r="J7" s="10" t="s">
        <v>5</v>
      </c>
    </row>
    <row r="8" spans="1:10" x14ac:dyDescent="0.2">
      <c r="A8" t="s">
        <v>4</v>
      </c>
      <c r="B8" t="s">
        <v>10</v>
      </c>
      <c r="D8" s="1">
        <v>0.8729513888888889</v>
      </c>
      <c r="E8" t="s">
        <v>3</v>
      </c>
      <c r="H8" s="2">
        <f t="shared" si="0"/>
        <v>8.6689814814814806E-3</v>
      </c>
      <c r="J8" s="10" t="s">
        <v>6</v>
      </c>
    </row>
    <row r="9" spans="1:10" x14ac:dyDescent="0.2">
      <c r="A9" t="s">
        <v>4</v>
      </c>
      <c r="B9" t="s">
        <v>11</v>
      </c>
      <c r="D9" s="1">
        <v>0.8729513888888889</v>
      </c>
      <c r="E9" t="s">
        <v>3</v>
      </c>
      <c r="H9" s="2">
        <f t="shared" si="0"/>
        <v>0</v>
      </c>
      <c r="J9" s="11" t="s">
        <v>11</v>
      </c>
    </row>
    <row r="10" spans="1:10" x14ac:dyDescent="0.2">
      <c r="A10" t="s">
        <v>4</v>
      </c>
      <c r="B10" t="s">
        <v>12</v>
      </c>
      <c r="D10" s="1">
        <v>0.8729513888888889</v>
      </c>
      <c r="E10" t="s">
        <v>3</v>
      </c>
      <c r="H10" s="2">
        <f t="shared" si="0"/>
        <v>5.6712962962962967E-4</v>
      </c>
      <c r="J10" s="11" t="s">
        <v>15</v>
      </c>
    </row>
    <row r="11" spans="1:10" x14ac:dyDescent="0.2">
      <c r="A11" t="s">
        <v>4</v>
      </c>
      <c r="B11" t="s">
        <v>13</v>
      </c>
      <c r="D11" s="1">
        <v>0.8729513888888889</v>
      </c>
      <c r="E11" t="s">
        <v>3</v>
      </c>
      <c r="H11" s="2">
        <f t="shared" si="0"/>
        <v>0</v>
      </c>
      <c r="J11" s="11" t="s">
        <v>13</v>
      </c>
    </row>
    <row r="12" spans="1:10" x14ac:dyDescent="0.2">
      <c r="A12" t="s">
        <v>4</v>
      </c>
      <c r="B12" t="s">
        <v>14</v>
      </c>
      <c r="D12" s="1">
        <v>0.8729513888888889</v>
      </c>
      <c r="E12" t="s">
        <v>3</v>
      </c>
      <c r="H12" s="2">
        <f t="shared" si="0"/>
        <v>0</v>
      </c>
      <c r="J12" s="11" t="s">
        <v>9</v>
      </c>
    </row>
    <row r="13" spans="1:10" x14ac:dyDescent="0.2">
      <c r="A13" t="s">
        <v>4</v>
      </c>
      <c r="B13" t="s">
        <v>15</v>
      </c>
      <c r="D13" s="1">
        <v>0.8729513888888889</v>
      </c>
      <c r="E13" t="s">
        <v>3</v>
      </c>
      <c r="H13" s="2">
        <f t="shared" si="0"/>
        <v>1.5625000000000001E-3</v>
      </c>
      <c r="J13" s="10" t="s">
        <v>8</v>
      </c>
    </row>
    <row r="14" spans="1:10" x14ac:dyDescent="0.2">
      <c r="A14" t="s">
        <v>4</v>
      </c>
      <c r="B14" t="s">
        <v>7</v>
      </c>
      <c r="D14" s="1">
        <v>0.8731944444444445</v>
      </c>
      <c r="E14" t="s">
        <v>3</v>
      </c>
      <c r="H14" s="2">
        <f t="shared" si="0"/>
        <v>0</v>
      </c>
      <c r="J14" s="10" t="s">
        <v>10</v>
      </c>
    </row>
    <row r="15" spans="1:10" x14ac:dyDescent="0.2">
      <c r="A15" t="s">
        <v>4</v>
      </c>
      <c r="B15" t="s">
        <v>6</v>
      </c>
      <c r="D15" s="1">
        <v>0.8731944444444445</v>
      </c>
      <c r="E15" t="s">
        <v>3</v>
      </c>
    </row>
    <row r="16" spans="1:10" x14ac:dyDescent="0.2">
      <c r="A16" t="s">
        <v>4</v>
      </c>
      <c r="B16" t="s">
        <v>14</v>
      </c>
      <c r="D16" s="1">
        <v>0.8731944444444445</v>
      </c>
      <c r="E16" t="s">
        <v>3</v>
      </c>
    </row>
    <row r="17" spans="1:8" x14ac:dyDescent="0.2">
      <c r="A17" t="s">
        <v>4</v>
      </c>
      <c r="B17" t="s">
        <v>10</v>
      </c>
      <c r="D17" s="1">
        <v>0.8731944444444445</v>
      </c>
      <c r="E17" t="s">
        <v>3</v>
      </c>
      <c r="H17" s="2"/>
    </row>
    <row r="18" spans="1:8" x14ac:dyDescent="0.2">
      <c r="A18" t="s">
        <v>4</v>
      </c>
      <c r="B18" t="s">
        <v>5</v>
      </c>
      <c r="D18" s="1">
        <v>0.8731944444444445</v>
      </c>
      <c r="E18" t="s">
        <v>3</v>
      </c>
    </row>
    <row r="19" spans="1:8" x14ac:dyDescent="0.2">
      <c r="A19" t="s">
        <v>4</v>
      </c>
      <c r="B19" t="s">
        <v>12</v>
      </c>
      <c r="D19" s="1">
        <v>0.8731944444444445</v>
      </c>
      <c r="E19" t="s">
        <v>3</v>
      </c>
    </row>
    <row r="20" spans="1:8" x14ac:dyDescent="0.2">
      <c r="A20" t="s">
        <v>4</v>
      </c>
      <c r="B20" t="s">
        <v>9</v>
      </c>
      <c r="D20" s="1">
        <v>0.8731944444444445</v>
      </c>
      <c r="E20" t="s">
        <v>3</v>
      </c>
    </row>
    <row r="21" spans="1:8" x14ac:dyDescent="0.2">
      <c r="A21" t="s">
        <v>4</v>
      </c>
      <c r="B21" t="s">
        <v>8</v>
      </c>
      <c r="D21" s="1">
        <v>0.8731944444444445</v>
      </c>
      <c r="E21" t="s">
        <v>3</v>
      </c>
    </row>
    <row r="22" spans="1:8" x14ac:dyDescent="0.2">
      <c r="A22" t="s">
        <v>4</v>
      </c>
      <c r="B22" t="s">
        <v>11</v>
      </c>
      <c r="D22" s="1">
        <v>0.8731944444444445</v>
      </c>
      <c r="E22" t="s">
        <v>3</v>
      </c>
    </row>
    <row r="23" spans="1:8" x14ac:dyDescent="0.2">
      <c r="A23" t="s">
        <v>4</v>
      </c>
      <c r="B23" t="s">
        <v>15</v>
      </c>
      <c r="D23" s="1">
        <v>0.8731944444444445</v>
      </c>
      <c r="E23" t="s">
        <v>3</v>
      </c>
    </row>
    <row r="24" spans="1:8" x14ac:dyDescent="0.2">
      <c r="A24" t="s">
        <v>4</v>
      </c>
      <c r="B24" t="s">
        <v>13</v>
      </c>
      <c r="D24" s="1">
        <v>0.87320601851851853</v>
      </c>
      <c r="E24" t="s">
        <v>3</v>
      </c>
    </row>
    <row r="25" spans="1:8" x14ac:dyDescent="0.2">
      <c r="A25" t="s">
        <v>16</v>
      </c>
      <c r="B25" t="s">
        <v>5</v>
      </c>
      <c r="D25" s="1">
        <v>0.87778935185185181</v>
      </c>
      <c r="E25" t="s">
        <v>3</v>
      </c>
    </row>
    <row r="26" spans="1:8" x14ac:dyDescent="0.2">
      <c r="A26" t="s">
        <v>17</v>
      </c>
      <c r="B26" t="s">
        <v>18</v>
      </c>
      <c r="D26" s="1">
        <v>0.87784722222222222</v>
      </c>
      <c r="E26" t="s">
        <v>3</v>
      </c>
    </row>
    <row r="27" spans="1:8" x14ac:dyDescent="0.2">
      <c r="A27" t="s">
        <v>17</v>
      </c>
      <c r="B27" t="s">
        <v>19</v>
      </c>
      <c r="D27" s="1">
        <v>0.88321759259259258</v>
      </c>
      <c r="E27" t="s">
        <v>3</v>
      </c>
    </row>
    <row r="28" spans="1:8" x14ac:dyDescent="0.2">
      <c r="A28" t="s">
        <v>20</v>
      </c>
      <c r="B28" t="s">
        <v>5</v>
      </c>
      <c r="C28" s="2">
        <v>5.7291666666666663E-3</v>
      </c>
      <c r="D28" s="1">
        <v>0.88351851851851848</v>
      </c>
      <c r="E28" t="s">
        <v>3</v>
      </c>
    </row>
    <row r="29" spans="1:8" x14ac:dyDescent="0.2">
      <c r="A29" t="s">
        <v>16</v>
      </c>
      <c r="B29" t="s">
        <v>5</v>
      </c>
      <c r="D29" s="1">
        <v>0.88412037037037039</v>
      </c>
      <c r="E29" t="s">
        <v>3</v>
      </c>
    </row>
    <row r="30" spans="1:8" x14ac:dyDescent="0.2">
      <c r="A30" t="s">
        <v>17</v>
      </c>
      <c r="B30" t="s">
        <v>21</v>
      </c>
      <c r="D30" s="1">
        <v>0.88445601851851852</v>
      </c>
      <c r="E30" t="s">
        <v>3</v>
      </c>
    </row>
    <row r="31" spans="1:8" x14ac:dyDescent="0.2">
      <c r="A31" t="s">
        <v>20</v>
      </c>
      <c r="B31" t="s">
        <v>5</v>
      </c>
      <c r="C31" s="2">
        <v>8.6805555555555551E-4</v>
      </c>
      <c r="D31" s="1">
        <v>0.88500000000000001</v>
      </c>
      <c r="E31" t="s">
        <v>3</v>
      </c>
    </row>
    <row r="32" spans="1:8" x14ac:dyDescent="0.2">
      <c r="A32" t="s">
        <v>16</v>
      </c>
      <c r="B32" t="s">
        <v>5</v>
      </c>
      <c r="D32" s="1">
        <v>0.88662037037037034</v>
      </c>
      <c r="E32" t="s">
        <v>3</v>
      </c>
    </row>
    <row r="33" spans="1:5" x14ac:dyDescent="0.2">
      <c r="A33" t="s">
        <v>20</v>
      </c>
      <c r="B33" t="s">
        <v>5</v>
      </c>
      <c r="C33" s="2">
        <v>8.1018518518518516E-5</v>
      </c>
      <c r="D33" s="1">
        <v>0.88670138888888894</v>
      </c>
      <c r="E33" t="s">
        <v>3</v>
      </c>
    </row>
    <row r="34" spans="1:5" x14ac:dyDescent="0.2">
      <c r="A34" t="s">
        <v>16</v>
      </c>
      <c r="B34" t="s">
        <v>5</v>
      </c>
      <c r="D34" s="1">
        <v>0.88813657407407409</v>
      </c>
      <c r="E34" t="s">
        <v>3</v>
      </c>
    </row>
    <row r="35" spans="1:5" x14ac:dyDescent="0.2">
      <c r="A35" t="s">
        <v>20</v>
      </c>
      <c r="B35" t="s">
        <v>5</v>
      </c>
      <c r="C35" s="2">
        <v>5.4513888888888893E-3</v>
      </c>
      <c r="D35" s="1">
        <v>0.89358796296296295</v>
      </c>
      <c r="E35" t="s">
        <v>3</v>
      </c>
    </row>
    <row r="36" spans="1:5" x14ac:dyDescent="0.2">
      <c r="A36" t="s">
        <v>16</v>
      </c>
      <c r="B36" t="s">
        <v>5</v>
      </c>
      <c r="D36" s="1">
        <v>0.89409722222222221</v>
      </c>
      <c r="E36" t="s">
        <v>3</v>
      </c>
    </row>
    <row r="37" spans="1:5" x14ac:dyDescent="0.2">
      <c r="A37" t="s">
        <v>20</v>
      </c>
      <c r="B37" t="s">
        <v>5</v>
      </c>
      <c r="C37" s="2">
        <v>1.5856481481481481E-3</v>
      </c>
      <c r="D37" s="1">
        <v>0.89569444444444446</v>
      </c>
      <c r="E37" t="s">
        <v>3</v>
      </c>
    </row>
    <row r="38" spans="1:5" x14ac:dyDescent="0.2">
      <c r="A38" t="s">
        <v>16</v>
      </c>
      <c r="B38" t="s">
        <v>7</v>
      </c>
      <c r="D38" s="1">
        <v>0.89624999999999999</v>
      </c>
      <c r="E38" t="s">
        <v>3</v>
      </c>
    </row>
    <row r="39" spans="1:5" x14ac:dyDescent="0.2">
      <c r="A39" t="s">
        <v>16</v>
      </c>
      <c r="B39" t="s">
        <v>5</v>
      </c>
      <c r="D39" s="1">
        <v>0.89629629629629626</v>
      </c>
      <c r="E39" t="s">
        <v>3</v>
      </c>
    </row>
    <row r="40" spans="1:5" x14ac:dyDescent="0.2">
      <c r="A40" t="s">
        <v>20</v>
      </c>
      <c r="B40" t="s">
        <v>5</v>
      </c>
      <c r="C40" s="2">
        <v>1.1574074074074073E-5</v>
      </c>
      <c r="D40" s="1">
        <v>0.89630787037037041</v>
      </c>
      <c r="E40" t="s">
        <v>3</v>
      </c>
    </row>
    <row r="41" spans="1:5" x14ac:dyDescent="0.2">
      <c r="A41" t="s">
        <v>16</v>
      </c>
      <c r="B41" t="s">
        <v>5</v>
      </c>
      <c r="D41" s="1">
        <v>0.89633101851851849</v>
      </c>
      <c r="E41" t="s">
        <v>3</v>
      </c>
    </row>
    <row r="42" spans="1:5" x14ac:dyDescent="0.2">
      <c r="A42" t="s">
        <v>20</v>
      </c>
      <c r="B42" t="s">
        <v>5</v>
      </c>
      <c r="C42" s="2">
        <v>2.0833333333333335E-4</v>
      </c>
      <c r="D42" s="1">
        <v>0.89653935185185185</v>
      </c>
      <c r="E42" t="s">
        <v>3</v>
      </c>
    </row>
    <row r="43" spans="1:5" x14ac:dyDescent="0.2">
      <c r="A43" t="s">
        <v>16</v>
      </c>
      <c r="B43" t="s">
        <v>5</v>
      </c>
      <c r="D43" s="1">
        <v>0.89701388888888889</v>
      </c>
      <c r="E43" t="s">
        <v>3</v>
      </c>
    </row>
    <row r="44" spans="1:5" x14ac:dyDescent="0.2">
      <c r="A44" t="s">
        <v>20</v>
      </c>
      <c r="B44" t="s">
        <v>5</v>
      </c>
      <c r="C44" s="2">
        <v>3.4722222222222222E-5</v>
      </c>
      <c r="D44" s="1">
        <v>0.89706018518518515</v>
      </c>
      <c r="E44" t="s">
        <v>3</v>
      </c>
    </row>
    <row r="45" spans="1:5" x14ac:dyDescent="0.2">
      <c r="A45" t="s">
        <v>16</v>
      </c>
      <c r="B45" t="s">
        <v>5</v>
      </c>
      <c r="D45" s="1">
        <v>0.89709490740740738</v>
      </c>
      <c r="E45" t="s">
        <v>3</v>
      </c>
    </row>
    <row r="46" spans="1:5" x14ac:dyDescent="0.2">
      <c r="A46" t="s">
        <v>20</v>
      </c>
      <c r="B46" t="s">
        <v>7</v>
      </c>
      <c r="C46" s="1">
        <v>9.0277777777777774E-4</v>
      </c>
      <c r="D46" s="1">
        <v>0.8971527777777778</v>
      </c>
      <c r="E46" t="s">
        <v>3</v>
      </c>
    </row>
    <row r="47" spans="1:5" x14ac:dyDescent="0.2">
      <c r="A47" t="s">
        <v>17</v>
      </c>
      <c r="B47" t="s">
        <v>22</v>
      </c>
      <c r="D47" s="1">
        <v>0.89883101851851854</v>
      </c>
      <c r="E47" t="s">
        <v>3</v>
      </c>
    </row>
    <row r="48" spans="1:5" x14ac:dyDescent="0.2">
      <c r="A48" t="s">
        <v>16</v>
      </c>
      <c r="B48" t="s">
        <v>14</v>
      </c>
      <c r="D48" s="1">
        <v>0.89927083333333335</v>
      </c>
      <c r="E48" t="s">
        <v>3</v>
      </c>
    </row>
    <row r="49" spans="1:5" x14ac:dyDescent="0.2">
      <c r="A49" t="s">
        <v>20</v>
      </c>
      <c r="B49" t="s">
        <v>5</v>
      </c>
      <c r="C49" s="2">
        <v>2.1990740740740742E-3</v>
      </c>
      <c r="D49" s="1">
        <v>0.89929398148148143</v>
      </c>
      <c r="E49" t="s">
        <v>3</v>
      </c>
    </row>
    <row r="50" spans="1:5" x14ac:dyDescent="0.2">
      <c r="A50" t="s">
        <v>16</v>
      </c>
      <c r="B50" t="s">
        <v>7</v>
      </c>
      <c r="D50" s="1">
        <v>0.90013888888888893</v>
      </c>
      <c r="E50" t="s">
        <v>3</v>
      </c>
    </row>
    <row r="51" spans="1:5" x14ac:dyDescent="0.2">
      <c r="A51" t="s">
        <v>20</v>
      </c>
      <c r="B51" t="s">
        <v>14</v>
      </c>
      <c r="C51" s="1">
        <v>8.6805555555555551E-4</v>
      </c>
      <c r="D51" s="1">
        <v>0.90013888888888893</v>
      </c>
      <c r="E51" t="s">
        <v>3</v>
      </c>
    </row>
    <row r="52" spans="1:5" x14ac:dyDescent="0.2">
      <c r="A52" t="s">
        <v>16</v>
      </c>
      <c r="B52" t="s">
        <v>14</v>
      </c>
      <c r="D52" s="1">
        <v>0.90121527777777777</v>
      </c>
      <c r="E52" t="s">
        <v>3</v>
      </c>
    </row>
    <row r="53" spans="1:5" x14ac:dyDescent="0.2">
      <c r="A53" t="s">
        <v>20</v>
      </c>
      <c r="B53" t="s">
        <v>7</v>
      </c>
      <c r="C53" s="1">
        <v>1.0763888888888889E-3</v>
      </c>
      <c r="D53" s="1">
        <v>0.90121527777777777</v>
      </c>
      <c r="E53" t="s">
        <v>3</v>
      </c>
    </row>
    <row r="54" spans="1:5" x14ac:dyDescent="0.2">
      <c r="A54" t="s">
        <v>16</v>
      </c>
      <c r="B54" t="s">
        <v>5</v>
      </c>
      <c r="D54" s="1">
        <v>0.90251157407407412</v>
      </c>
      <c r="E54" t="s">
        <v>3</v>
      </c>
    </row>
    <row r="55" spans="1:5" x14ac:dyDescent="0.2">
      <c r="A55" t="s">
        <v>20</v>
      </c>
      <c r="B55" t="s">
        <v>14</v>
      </c>
      <c r="C55" s="1">
        <v>1.3194444444444445E-3</v>
      </c>
      <c r="D55" s="1">
        <v>0.9025347222222222</v>
      </c>
      <c r="E55" t="s">
        <v>3</v>
      </c>
    </row>
    <row r="56" spans="1:5" x14ac:dyDescent="0.2">
      <c r="A56" t="s">
        <v>17</v>
      </c>
      <c r="B56" t="s">
        <v>23</v>
      </c>
      <c r="D56" s="1">
        <v>0.90449074074074076</v>
      </c>
      <c r="E56" t="s">
        <v>3</v>
      </c>
    </row>
    <row r="57" spans="1:5" x14ac:dyDescent="0.2">
      <c r="A57" t="s">
        <v>20</v>
      </c>
      <c r="B57" t="s">
        <v>5</v>
      </c>
      <c r="C57" s="2">
        <v>2.1759259259259258E-3</v>
      </c>
      <c r="D57" s="1">
        <v>0.90468749999999998</v>
      </c>
      <c r="E57" t="s">
        <v>3</v>
      </c>
    </row>
    <row r="58" spans="1:5" x14ac:dyDescent="0.2">
      <c r="A58" t="s">
        <v>16</v>
      </c>
      <c r="B58" t="s">
        <v>14</v>
      </c>
      <c r="D58" s="1">
        <v>0.90476851851851847</v>
      </c>
      <c r="E58" t="s">
        <v>3</v>
      </c>
    </row>
    <row r="59" spans="1:5" x14ac:dyDescent="0.2">
      <c r="A59" t="s">
        <v>16</v>
      </c>
      <c r="B59" t="s">
        <v>5</v>
      </c>
      <c r="D59" s="1">
        <v>0.90982638888888889</v>
      </c>
      <c r="E59" t="s">
        <v>3</v>
      </c>
    </row>
    <row r="60" spans="1:5" x14ac:dyDescent="0.2">
      <c r="A60" t="s">
        <v>20</v>
      </c>
      <c r="B60" t="s">
        <v>14</v>
      </c>
      <c r="C60" s="1">
        <v>5.2314814814814811E-3</v>
      </c>
      <c r="D60" s="1">
        <v>0.91</v>
      </c>
      <c r="E60" t="s">
        <v>3</v>
      </c>
    </row>
    <row r="61" spans="1:5" x14ac:dyDescent="0.2">
      <c r="A61" t="s">
        <v>20</v>
      </c>
      <c r="B61" t="s">
        <v>5</v>
      </c>
      <c r="C61" s="2">
        <v>4.7800925925925927E-3</v>
      </c>
      <c r="D61" s="1">
        <v>0.91461805555555553</v>
      </c>
      <c r="E61" t="s">
        <v>3</v>
      </c>
    </row>
    <row r="62" spans="1:5" x14ac:dyDescent="0.2">
      <c r="A62" t="s">
        <v>16</v>
      </c>
      <c r="B62" t="s">
        <v>14</v>
      </c>
      <c r="D62" s="1">
        <v>0.91464120370370372</v>
      </c>
      <c r="E62" t="s">
        <v>3</v>
      </c>
    </row>
    <row r="63" spans="1:5" x14ac:dyDescent="0.2">
      <c r="A63" t="s">
        <v>16</v>
      </c>
      <c r="B63" t="s">
        <v>5</v>
      </c>
      <c r="D63" s="1">
        <v>0.91501157407407407</v>
      </c>
      <c r="E63" t="s">
        <v>3</v>
      </c>
    </row>
    <row r="64" spans="1:5" x14ac:dyDescent="0.2">
      <c r="A64" t="s">
        <v>20</v>
      </c>
      <c r="B64" t="s">
        <v>14</v>
      </c>
      <c r="C64" s="1">
        <v>3.8194444444444446E-4</v>
      </c>
      <c r="D64" s="1">
        <v>0.91503472222222226</v>
      </c>
      <c r="E64" t="s">
        <v>3</v>
      </c>
    </row>
    <row r="65" spans="1:5" x14ac:dyDescent="0.2">
      <c r="A65" t="s">
        <v>20</v>
      </c>
      <c r="B65" t="s">
        <v>5</v>
      </c>
      <c r="C65" s="2">
        <v>3.3564814814814812E-4</v>
      </c>
      <c r="D65" s="1">
        <v>0.9153472222222222</v>
      </c>
      <c r="E65" t="s">
        <v>3</v>
      </c>
    </row>
    <row r="66" spans="1:5" x14ac:dyDescent="0.2">
      <c r="A66" t="s">
        <v>16</v>
      </c>
      <c r="B66" t="s">
        <v>14</v>
      </c>
      <c r="D66" s="1">
        <v>0.91540509259259262</v>
      </c>
      <c r="E66" t="s">
        <v>3</v>
      </c>
    </row>
    <row r="67" spans="1:5" x14ac:dyDescent="0.2">
      <c r="A67" t="s">
        <v>20</v>
      </c>
      <c r="B67" t="s">
        <v>14</v>
      </c>
      <c r="C67" s="1">
        <v>2.4305555555555555E-4</v>
      </c>
      <c r="D67" s="1">
        <v>0.9156481481481481</v>
      </c>
      <c r="E67" t="s">
        <v>3</v>
      </c>
    </row>
    <row r="68" spans="1:5" x14ac:dyDescent="0.2">
      <c r="A68" t="s">
        <v>16</v>
      </c>
      <c r="B68" t="s">
        <v>7</v>
      </c>
      <c r="D68" s="1">
        <v>0.91568287037037033</v>
      </c>
      <c r="E68" t="s">
        <v>3</v>
      </c>
    </row>
    <row r="69" spans="1:5" x14ac:dyDescent="0.2">
      <c r="A69" t="s">
        <v>20</v>
      </c>
      <c r="B69" t="s">
        <v>7</v>
      </c>
      <c r="C69" s="1">
        <v>5.5092592592592589E-3</v>
      </c>
      <c r="D69" s="1">
        <v>0.92120370370370375</v>
      </c>
      <c r="E69" t="s">
        <v>3</v>
      </c>
    </row>
    <row r="70" spans="1:5" x14ac:dyDescent="0.2">
      <c r="A70" t="s">
        <v>16</v>
      </c>
      <c r="B70" t="s">
        <v>14</v>
      </c>
      <c r="D70" s="1">
        <v>0.92123842592592597</v>
      </c>
      <c r="E70" t="s">
        <v>3</v>
      </c>
    </row>
    <row r="71" spans="1:5" x14ac:dyDescent="0.2">
      <c r="A71" t="s">
        <v>20</v>
      </c>
      <c r="B71" t="s">
        <v>14</v>
      </c>
      <c r="C71" s="1">
        <v>0</v>
      </c>
      <c r="D71" s="1">
        <v>0.92125000000000001</v>
      </c>
      <c r="E71" t="s">
        <v>3</v>
      </c>
    </row>
    <row r="72" spans="1:5" x14ac:dyDescent="0.2">
      <c r="A72" t="s">
        <v>16</v>
      </c>
      <c r="B72" t="s">
        <v>14</v>
      </c>
      <c r="D72" s="1">
        <v>0.92125000000000001</v>
      </c>
      <c r="E72" t="s">
        <v>3</v>
      </c>
    </row>
    <row r="73" spans="1:5" x14ac:dyDescent="0.2">
      <c r="A73" t="s">
        <v>16</v>
      </c>
      <c r="B73" t="s">
        <v>5</v>
      </c>
      <c r="D73" s="1">
        <v>0.92282407407407407</v>
      </c>
      <c r="E73" t="s">
        <v>3</v>
      </c>
    </row>
    <row r="74" spans="1:5" x14ac:dyDescent="0.2">
      <c r="A74" t="s">
        <v>20</v>
      </c>
      <c r="B74" t="s">
        <v>14</v>
      </c>
      <c r="C74" s="1">
        <v>1.5972222222222223E-3</v>
      </c>
      <c r="D74" s="1">
        <v>0.9228587962962963</v>
      </c>
      <c r="E74" t="s">
        <v>3</v>
      </c>
    </row>
    <row r="75" spans="1:5" x14ac:dyDescent="0.2">
      <c r="A75" t="s">
        <v>20</v>
      </c>
      <c r="B75" t="s">
        <v>5</v>
      </c>
      <c r="C75" s="2">
        <v>7.1180555555555554E-3</v>
      </c>
      <c r="D75" s="1">
        <v>0.92995370370370367</v>
      </c>
      <c r="E75" t="s">
        <v>3</v>
      </c>
    </row>
    <row r="76" spans="1:5" x14ac:dyDescent="0.2">
      <c r="A76" t="s">
        <v>16</v>
      </c>
      <c r="B76" t="s">
        <v>6</v>
      </c>
      <c r="D76" s="1">
        <v>0.93</v>
      </c>
      <c r="E76" t="s">
        <v>3</v>
      </c>
    </row>
    <row r="77" spans="1:5" x14ac:dyDescent="0.2">
      <c r="A77" t="s">
        <v>20</v>
      </c>
      <c r="B77" t="s">
        <v>6</v>
      </c>
      <c r="C77" s="1">
        <v>6.8287037037037036E-4</v>
      </c>
      <c r="D77" s="1">
        <v>0.93068287037037034</v>
      </c>
      <c r="E77" t="s">
        <v>3</v>
      </c>
    </row>
    <row r="78" spans="1:5" x14ac:dyDescent="0.2">
      <c r="A78" t="s">
        <v>16</v>
      </c>
      <c r="B78" t="s">
        <v>5</v>
      </c>
      <c r="D78" s="1">
        <v>0.93070601851851853</v>
      </c>
      <c r="E78" t="s">
        <v>3</v>
      </c>
    </row>
    <row r="79" spans="1:5" x14ac:dyDescent="0.2">
      <c r="A79" t="s">
        <v>20</v>
      </c>
      <c r="B79" t="s">
        <v>5</v>
      </c>
      <c r="C79" s="2">
        <v>2.0949074074074073E-3</v>
      </c>
      <c r="D79" s="1">
        <v>0.93281250000000004</v>
      </c>
      <c r="E79" t="s">
        <v>3</v>
      </c>
    </row>
    <row r="80" spans="1:5" x14ac:dyDescent="0.2">
      <c r="A80" t="s">
        <v>16</v>
      </c>
      <c r="B80" t="s">
        <v>7</v>
      </c>
      <c r="D80" s="1">
        <v>0.93281250000000004</v>
      </c>
      <c r="E80" t="s">
        <v>3</v>
      </c>
    </row>
    <row r="81" spans="1:5" x14ac:dyDescent="0.2">
      <c r="A81" t="s">
        <v>16</v>
      </c>
      <c r="B81" t="s">
        <v>5</v>
      </c>
      <c r="D81" s="1">
        <v>0.93334490740740739</v>
      </c>
      <c r="E81" t="s">
        <v>3</v>
      </c>
    </row>
    <row r="82" spans="1:5" x14ac:dyDescent="0.2">
      <c r="A82" t="s">
        <v>20</v>
      </c>
      <c r="B82" t="s">
        <v>7</v>
      </c>
      <c r="C82" s="1">
        <v>1.2731481481481483E-3</v>
      </c>
      <c r="D82" s="1">
        <v>0.93409722222222225</v>
      </c>
      <c r="E82" t="s">
        <v>3</v>
      </c>
    </row>
    <row r="83" spans="1:5" x14ac:dyDescent="0.2">
      <c r="A83" t="s">
        <v>17</v>
      </c>
      <c r="B83" t="s">
        <v>24</v>
      </c>
      <c r="D83" s="1">
        <v>0.93633101851851852</v>
      </c>
      <c r="E83" t="s">
        <v>3</v>
      </c>
    </row>
    <row r="84" spans="1:5" x14ac:dyDescent="0.2">
      <c r="A84" t="s">
        <v>20</v>
      </c>
      <c r="B84" t="s">
        <v>5</v>
      </c>
      <c r="C84" s="2">
        <v>6.7824074074074071E-3</v>
      </c>
      <c r="D84" s="1">
        <v>0.94013888888888886</v>
      </c>
      <c r="E84" t="s">
        <v>3</v>
      </c>
    </row>
    <row r="85" spans="1:5" x14ac:dyDescent="0.2">
      <c r="A85" t="s">
        <v>16</v>
      </c>
      <c r="B85" t="s">
        <v>6</v>
      </c>
      <c r="D85" s="1">
        <v>0.94020833333333331</v>
      </c>
      <c r="E85" t="s">
        <v>3</v>
      </c>
    </row>
    <row r="86" spans="1:5" x14ac:dyDescent="0.2">
      <c r="A86" t="s">
        <v>20</v>
      </c>
      <c r="B86" t="s">
        <v>6</v>
      </c>
      <c r="C86" s="1">
        <v>1.9097222222222222E-3</v>
      </c>
      <c r="D86" s="1">
        <v>0.9421180555555555</v>
      </c>
      <c r="E86" t="s">
        <v>3</v>
      </c>
    </row>
    <row r="87" spans="1:5" x14ac:dyDescent="0.2">
      <c r="A87" t="s">
        <v>16</v>
      </c>
      <c r="B87" t="s">
        <v>5</v>
      </c>
      <c r="D87" s="1">
        <v>0.94214120370370369</v>
      </c>
      <c r="E87" t="s">
        <v>3</v>
      </c>
    </row>
    <row r="88" spans="1:5" x14ac:dyDescent="0.2">
      <c r="A88" t="s">
        <v>16</v>
      </c>
      <c r="B88" t="s">
        <v>6</v>
      </c>
      <c r="D88" s="1">
        <v>0.94946759259259261</v>
      </c>
      <c r="E88" t="s">
        <v>3</v>
      </c>
    </row>
    <row r="89" spans="1:5" x14ac:dyDescent="0.2">
      <c r="A89" t="s">
        <v>20</v>
      </c>
      <c r="B89" t="s">
        <v>5</v>
      </c>
      <c r="C89" s="2">
        <v>9.4560185185185181E-3</v>
      </c>
      <c r="D89" s="1">
        <v>0.95160879629629624</v>
      </c>
      <c r="E89" t="s">
        <v>3</v>
      </c>
    </row>
    <row r="90" spans="1:5" x14ac:dyDescent="0.2">
      <c r="A90" t="s">
        <v>20</v>
      </c>
      <c r="B90" t="s">
        <v>6</v>
      </c>
      <c r="C90" s="1">
        <v>2.4189814814814816E-3</v>
      </c>
      <c r="D90" s="1">
        <v>0.9518981481481481</v>
      </c>
      <c r="E90" t="s">
        <v>3</v>
      </c>
    </row>
    <row r="91" spans="1:5" x14ac:dyDescent="0.2">
      <c r="A91" t="s">
        <v>16</v>
      </c>
      <c r="B91" t="s">
        <v>5</v>
      </c>
      <c r="D91" s="1">
        <v>0.95190972222222225</v>
      </c>
      <c r="E91" t="s">
        <v>3</v>
      </c>
    </row>
    <row r="92" spans="1:5" x14ac:dyDescent="0.2">
      <c r="A92" t="s">
        <v>16</v>
      </c>
      <c r="B92" t="s">
        <v>6</v>
      </c>
      <c r="D92" s="1">
        <v>0.95231481481481484</v>
      </c>
      <c r="E92" t="s">
        <v>3</v>
      </c>
    </row>
    <row r="93" spans="1:5" x14ac:dyDescent="0.2">
      <c r="A93" t="s">
        <v>20</v>
      </c>
      <c r="B93" t="s">
        <v>5</v>
      </c>
      <c r="C93" s="2">
        <v>9.1435185185185185E-4</v>
      </c>
      <c r="D93" s="1">
        <v>0.9528240740740741</v>
      </c>
      <c r="E93" t="s">
        <v>3</v>
      </c>
    </row>
    <row r="94" spans="1:5" x14ac:dyDescent="0.2">
      <c r="A94" t="s">
        <v>20</v>
      </c>
      <c r="B94" t="s">
        <v>6</v>
      </c>
      <c r="C94" s="1">
        <v>8.1018518518518516E-4</v>
      </c>
      <c r="D94" s="1">
        <v>0.953125</v>
      </c>
      <c r="E94" t="s">
        <v>3</v>
      </c>
    </row>
    <row r="95" spans="1:5" x14ac:dyDescent="0.2">
      <c r="A95" t="s">
        <v>16</v>
      </c>
      <c r="B95" t="s">
        <v>5</v>
      </c>
      <c r="D95" s="1">
        <v>0.95317129629629627</v>
      </c>
      <c r="E95" t="s">
        <v>3</v>
      </c>
    </row>
    <row r="96" spans="1:5" x14ac:dyDescent="0.2">
      <c r="A96" t="s">
        <v>17</v>
      </c>
      <c r="B96" t="s">
        <v>25</v>
      </c>
      <c r="D96" s="1">
        <v>0.95453703703703707</v>
      </c>
      <c r="E96" t="s">
        <v>3</v>
      </c>
    </row>
    <row r="97" spans="1:5" x14ac:dyDescent="0.2">
      <c r="A97" t="s">
        <v>16</v>
      </c>
      <c r="B97" t="s">
        <v>15</v>
      </c>
      <c r="D97" s="1">
        <v>0.95479166666666671</v>
      </c>
      <c r="E97" t="s">
        <v>3</v>
      </c>
    </row>
    <row r="98" spans="1:5" x14ac:dyDescent="0.2">
      <c r="A98" t="s">
        <v>20</v>
      </c>
      <c r="B98" t="s">
        <v>5</v>
      </c>
      <c r="C98" s="2">
        <v>1.6550925925925926E-3</v>
      </c>
      <c r="D98" s="1">
        <v>0.95482638888888893</v>
      </c>
      <c r="E98" t="s">
        <v>3</v>
      </c>
    </row>
    <row r="99" spans="1:5" x14ac:dyDescent="0.2">
      <c r="A99" t="s">
        <v>20</v>
      </c>
      <c r="B99" t="s">
        <v>15</v>
      </c>
      <c r="C99" s="1">
        <v>5.6712962962962967E-4</v>
      </c>
      <c r="D99" s="1">
        <v>0.95537037037037043</v>
      </c>
      <c r="E99" t="s">
        <v>3</v>
      </c>
    </row>
    <row r="100" spans="1:5" x14ac:dyDescent="0.2">
      <c r="A100" t="s">
        <v>16</v>
      </c>
      <c r="B100" t="s">
        <v>8</v>
      </c>
      <c r="D100" s="1">
        <v>0.9553935185185185</v>
      </c>
      <c r="E100" t="s">
        <v>3</v>
      </c>
    </row>
    <row r="101" spans="1:5" x14ac:dyDescent="0.2">
      <c r="A101" t="s">
        <v>16</v>
      </c>
      <c r="B101" t="s">
        <v>5</v>
      </c>
      <c r="D101" s="1">
        <v>0.95619212962962963</v>
      </c>
      <c r="E101" t="s">
        <v>3</v>
      </c>
    </row>
    <row r="102" spans="1:5" x14ac:dyDescent="0.2">
      <c r="A102" t="s">
        <v>20</v>
      </c>
      <c r="B102" t="s">
        <v>8</v>
      </c>
      <c r="C102" s="1">
        <v>7.8703703703703705E-4</v>
      </c>
      <c r="D102" s="1">
        <v>0.95619212962962963</v>
      </c>
      <c r="E102" t="s">
        <v>3</v>
      </c>
    </row>
    <row r="103" spans="1:5" x14ac:dyDescent="0.2">
      <c r="A103" t="s">
        <v>20</v>
      </c>
      <c r="B103" t="s">
        <v>5</v>
      </c>
      <c r="C103" s="2">
        <v>2.3148148148148147E-5</v>
      </c>
      <c r="D103" s="1">
        <v>0.95621527777777782</v>
      </c>
      <c r="E103" t="s">
        <v>3</v>
      </c>
    </row>
    <row r="104" spans="1:5" x14ac:dyDescent="0.2">
      <c r="A104" t="s">
        <v>16</v>
      </c>
      <c r="B104" t="s">
        <v>5</v>
      </c>
      <c r="D104" s="1">
        <v>0.95625000000000004</v>
      </c>
      <c r="E104" t="s">
        <v>3</v>
      </c>
    </row>
    <row r="105" spans="1:5" x14ac:dyDescent="0.2">
      <c r="A105" t="s">
        <v>16</v>
      </c>
      <c r="B105" t="s">
        <v>8</v>
      </c>
      <c r="D105" s="1">
        <v>0.95688657407407407</v>
      </c>
      <c r="E105" t="s">
        <v>3</v>
      </c>
    </row>
    <row r="106" spans="1:5" x14ac:dyDescent="0.2">
      <c r="A106" t="s">
        <v>20</v>
      </c>
      <c r="B106" t="s">
        <v>5</v>
      </c>
      <c r="C106" s="2">
        <v>6.7129629629629625E-4</v>
      </c>
      <c r="D106" s="1">
        <v>0.9569212962962963</v>
      </c>
      <c r="E106" t="s">
        <v>3</v>
      </c>
    </row>
    <row r="107" spans="1:5" x14ac:dyDescent="0.2">
      <c r="A107" t="s">
        <v>20</v>
      </c>
      <c r="B107" t="s">
        <v>8</v>
      </c>
      <c r="C107" s="1">
        <v>4.6296296296296294E-5</v>
      </c>
      <c r="D107" s="1">
        <v>0.95693287037037034</v>
      </c>
      <c r="E107" t="s">
        <v>3</v>
      </c>
    </row>
    <row r="108" spans="1:5" x14ac:dyDescent="0.2">
      <c r="A108" t="s">
        <v>16</v>
      </c>
      <c r="B108" t="s">
        <v>8</v>
      </c>
      <c r="D108" s="1">
        <v>0.95697916666666671</v>
      </c>
      <c r="E108" t="s">
        <v>3</v>
      </c>
    </row>
    <row r="109" spans="1:5" x14ac:dyDescent="0.2">
      <c r="A109" t="s">
        <v>16</v>
      </c>
      <c r="B109" t="s">
        <v>5</v>
      </c>
      <c r="D109" s="1">
        <v>0.95734953703703707</v>
      </c>
      <c r="E109" t="s">
        <v>3</v>
      </c>
    </row>
    <row r="110" spans="1:5" x14ac:dyDescent="0.2">
      <c r="A110" t="s">
        <v>20</v>
      </c>
      <c r="B110" t="s">
        <v>8</v>
      </c>
      <c r="C110" s="1">
        <v>3.7037037037037035E-4</v>
      </c>
      <c r="D110" s="1">
        <v>0.95736111111111111</v>
      </c>
      <c r="E110" t="s">
        <v>3</v>
      </c>
    </row>
    <row r="111" spans="1:5" x14ac:dyDescent="0.2">
      <c r="A111" t="s">
        <v>17</v>
      </c>
      <c r="B111" t="s">
        <v>26</v>
      </c>
      <c r="D111" s="1">
        <v>0.95778935185185188</v>
      </c>
      <c r="E111" t="s">
        <v>3</v>
      </c>
    </row>
    <row r="112" spans="1:5" x14ac:dyDescent="0.2">
      <c r="A112" t="s">
        <v>20</v>
      </c>
      <c r="B112" t="s">
        <v>5</v>
      </c>
      <c r="C112" s="2">
        <v>9.1435185185185185E-4</v>
      </c>
      <c r="D112" s="1">
        <v>0.95826388888888892</v>
      </c>
      <c r="E112" t="s">
        <v>3</v>
      </c>
    </row>
    <row r="113" spans="1:5" x14ac:dyDescent="0.2">
      <c r="A113" t="s">
        <v>16</v>
      </c>
      <c r="B113" t="s">
        <v>6</v>
      </c>
      <c r="D113" s="1">
        <v>0.95829861111111114</v>
      </c>
      <c r="E113" t="s">
        <v>3</v>
      </c>
    </row>
    <row r="114" spans="1:5" x14ac:dyDescent="0.2">
      <c r="A114" t="s">
        <v>27</v>
      </c>
      <c r="B114" t="s">
        <v>26</v>
      </c>
      <c r="D114" s="1">
        <v>0.95833333333333337</v>
      </c>
      <c r="E114" t="s">
        <v>3</v>
      </c>
    </row>
    <row r="115" spans="1:5" x14ac:dyDescent="0.2">
      <c r="A115" t="s">
        <v>17</v>
      </c>
      <c r="B115" t="s">
        <v>26</v>
      </c>
      <c r="D115" s="1">
        <v>0.96045138888888892</v>
      </c>
      <c r="E115" t="s">
        <v>3</v>
      </c>
    </row>
    <row r="116" spans="1:5" x14ac:dyDescent="0.2">
      <c r="A116" t="s">
        <v>20</v>
      </c>
      <c r="B116" t="s">
        <v>6</v>
      </c>
      <c r="C116" s="1">
        <v>2.1527777777777778E-3</v>
      </c>
      <c r="D116" s="1">
        <v>0.96045138888888892</v>
      </c>
      <c r="E116" t="s">
        <v>3</v>
      </c>
    </row>
    <row r="117" spans="1:5" x14ac:dyDescent="0.2">
      <c r="A117" t="s">
        <v>16</v>
      </c>
      <c r="B117" t="s">
        <v>5</v>
      </c>
      <c r="D117" s="1">
        <v>0.96046296296296296</v>
      </c>
      <c r="E117" t="s">
        <v>3</v>
      </c>
    </row>
    <row r="118" spans="1:5" x14ac:dyDescent="0.2">
      <c r="A118" t="s">
        <v>16</v>
      </c>
      <c r="B118" t="s">
        <v>6</v>
      </c>
      <c r="D118" s="1">
        <v>0.9720833333333333</v>
      </c>
      <c r="E118" t="s">
        <v>3</v>
      </c>
    </row>
    <row r="119" spans="1:5" x14ac:dyDescent="0.2">
      <c r="A119" t="s">
        <v>20</v>
      </c>
      <c r="B119" t="s">
        <v>6</v>
      </c>
      <c r="C119" s="1">
        <v>1.1574074074074073E-5</v>
      </c>
      <c r="D119" s="1">
        <v>0.97210648148148149</v>
      </c>
      <c r="E119" t="s">
        <v>3</v>
      </c>
    </row>
    <row r="120" spans="1:5" x14ac:dyDescent="0.2">
      <c r="A120" t="s">
        <v>20</v>
      </c>
      <c r="B120" t="s">
        <v>5</v>
      </c>
      <c r="C120" s="2">
        <v>1.1643518518518518E-2</v>
      </c>
      <c r="D120" s="1">
        <v>0.97211805555555553</v>
      </c>
      <c r="E120" t="s">
        <v>3</v>
      </c>
    </row>
    <row r="121" spans="1:5" x14ac:dyDescent="0.2">
      <c r="A121" t="s">
        <v>16</v>
      </c>
      <c r="B121" t="s">
        <v>8</v>
      </c>
      <c r="D121" s="1">
        <v>0.97212962962962968</v>
      </c>
      <c r="E121" t="s">
        <v>3</v>
      </c>
    </row>
    <row r="122" spans="1:5" x14ac:dyDescent="0.2">
      <c r="A122" t="s">
        <v>16</v>
      </c>
      <c r="B122" t="s">
        <v>6</v>
      </c>
      <c r="D122" s="1">
        <v>0.97237268518518516</v>
      </c>
      <c r="E122" t="s">
        <v>3</v>
      </c>
    </row>
    <row r="123" spans="1:5" x14ac:dyDescent="0.2">
      <c r="A123" t="s">
        <v>20</v>
      </c>
      <c r="B123" t="s">
        <v>8</v>
      </c>
      <c r="C123" s="1">
        <v>3.5879629629629629E-4</v>
      </c>
      <c r="D123" s="1">
        <v>0.97250000000000003</v>
      </c>
      <c r="E123" t="s">
        <v>3</v>
      </c>
    </row>
    <row r="124" spans="1:5" x14ac:dyDescent="0.2">
      <c r="A124" t="s">
        <v>16</v>
      </c>
      <c r="B124" t="s">
        <v>5</v>
      </c>
      <c r="D124" s="1">
        <v>0.97304398148148152</v>
      </c>
      <c r="E124" t="s">
        <v>3</v>
      </c>
    </row>
    <row r="125" spans="1:5" x14ac:dyDescent="0.2">
      <c r="A125" t="s">
        <v>20</v>
      </c>
      <c r="B125" t="s">
        <v>6</v>
      </c>
      <c r="C125" s="1">
        <v>6.8287037037037036E-4</v>
      </c>
      <c r="D125" s="1">
        <v>0.97305555555555556</v>
      </c>
      <c r="E125" t="s">
        <v>3</v>
      </c>
    </row>
    <row r="126" spans="1:5" x14ac:dyDescent="0.2">
      <c r="A126" t="s">
        <v>20</v>
      </c>
      <c r="B126" t="s">
        <v>5</v>
      </c>
      <c r="C126" s="2">
        <v>1.5972222222222223E-3</v>
      </c>
      <c r="D126" s="1">
        <v>0.97465277777777781</v>
      </c>
      <c r="E126" t="s">
        <v>3</v>
      </c>
    </row>
    <row r="127" spans="1:5" x14ac:dyDescent="0.2">
      <c r="A127" t="s">
        <v>16</v>
      </c>
      <c r="B127" t="s">
        <v>5</v>
      </c>
      <c r="D127" s="1">
        <v>0.97472222222222227</v>
      </c>
      <c r="E127" t="s">
        <v>3</v>
      </c>
    </row>
    <row r="128" spans="1:5" x14ac:dyDescent="0.2">
      <c r="A128" t="s">
        <v>20</v>
      </c>
      <c r="B128" t="s">
        <v>5</v>
      </c>
      <c r="C128" s="2">
        <v>8.6805555555555551E-4</v>
      </c>
      <c r="D128" s="1">
        <v>0.97559027777777774</v>
      </c>
      <c r="E128" t="s">
        <v>3</v>
      </c>
    </row>
    <row r="129" spans="1:5" x14ac:dyDescent="0.2">
      <c r="A129" t="s">
        <v>16</v>
      </c>
      <c r="B129" t="s">
        <v>5</v>
      </c>
      <c r="D129" s="1">
        <v>0.97635416666666663</v>
      </c>
      <c r="E129" t="s">
        <v>3</v>
      </c>
    </row>
    <row r="130" spans="1:5" x14ac:dyDescent="0.2">
      <c r="A130" t="s">
        <v>27</v>
      </c>
      <c r="B130" t="s">
        <v>26</v>
      </c>
      <c r="D130" s="1">
        <v>0.97756944444444449</v>
      </c>
      <c r="E130" t="s">
        <v>3</v>
      </c>
    </row>
    <row r="131" spans="1:5" x14ac:dyDescent="0.2">
      <c r="A131" t="s">
        <v>17</v>
      </c>
      <c r="B131" t="s">
        <v>26</v>
      </c>
      <c r="D131" s="1">
        <v>0.97756944444444449</v>
      </c>
      <c r="E131" t="s">
        <v>3</v>
      </c>
    </row>
    <row r="132" spans="1:5" x14ac:dyDescent="0.2">
      <c r="A132" t="s">
        <v>28</v>
      </c>
      <c r="B132" t="s">
        <v>5</v>
      </c>
      <c r="D132" s="1">
        <v>0.97756944444444449</v>
      </c>
      <c r="E132" t="s">
        <v>29</v>
      </c>
    </row>
  </sheetData>
  <mergeCells count="1">
    <mergeCell ref="H1:J1"/>
  </mergeCell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D1A4-BE76-E647-9171-B5742CAA4448}">
  <dimension ref="A1:H247"/>
  <sheetViews>
    <sheetView workbookViewId="0">
      <selection activeCell="H4" sqref="H4"/>
    </sheetView>
  </sheetViews>
  <sheetFormatPr baseColWidth="10" defaultRowHeight="16" x14ac:dyDescent="0.2"/>
  <cols>
    <col min="1" max="1" width="29.33203125" customWidth="1"/>
    <col min="2" max="2" width="78.33203125" style="3" customWidth="1"/>
    <col min="3" max="3" width="11.5" style="2" customWidth="1"/>
    <col min="4" max="4" width="13" style="2" customWidth="1"/>
    <col min="7" max="7" width="49.5" customWidth="1"/>
    <col min="8" max="8" width="11.33203125" customWidth="1"/>
  </cols>
  <sheetData>
    <row r="1" spans="1:8" ht="17" x14ac:dyDescent="0.2">
      <c r="A1" t="s">
        <v>30</v>
      </c>
      <c r="B1" s="3" t="s">
        <v>0</v>
      </c>
      <c r="C1" s="2" t="s">
        <v>1</v>
      </c>
      <c r="D1" s="2" t="s">
        <v>2</v>
      </c>
    </row>
    <row r="2" spans="1:8" ht="17" x14ac:dyDescent="0.2">
      <c r="A2" t="s">
        <v>4</v>
      </c>
      <c r="B2" s="3" t="s">
        <v>5</v>
      </c>
      <c r="D2" s="2">
        <v>0.87388888888888894</v>
      </c>
    </row>
    <row r="3" spans="1:8" ht="17" x14ac:dyDescent="0.2">
      <c r="A3" t="s">
        <v>4</v>
      </c>
      <c r="B3" s="3" t="s">
        <v>5</v>
      </c>
      <c r="D3" s="2">
        <v>0.87388888888888894</v>
      </c>
      <c r="G3" s="9" t="s">
        <v>57</v>
      </c>
      <c r="H3" s="12" t="s">
        <v>58</v>
      </c>
    </row>
    <row r="4" spans="1:8" ht="17" x14ac:dyDescent="0.2">
      <c r="A4" t="s">
        <v>4</v>
      </c>
      <c r="B4" s="3" t="s">
        <v>5</v>
      </c>
      <c r="D4" s="2">
        <v>0.87388888888888894</v>
      </c>
      <c r="G4" s="9" t="s">
        <v>12</v>
      </c>
      <c r="H4" s="12">
        <f t="shared" ref="H4:H15" si="0">SUMIFS(C:C, A:A, "Fine intervento", B:B, G4)</f>
        <v>0</v>
      </c>
    </row>
    <row r="5" spans="1:8" ht="17" x14ac:dyDescent="0.2">
      <c r="A5" t="s">
        <v>4</v>
      </c>
      <c r="B5" s="3" t="s">
        <v>6</v>
      </c>
      <c r="D5" s="2">
        <v>0.87388888888888894</v>
      </c>
      <c r="G5" s="13" t="s">
        <v>7</v>
      </c>
      <c r="H5" s="12">
        <f t="shared" si="0"/>
        <v>2.4548611111111104E-2</v>
      </c>
    </row>
    <row r="6" spans="1:8" ht="17" x14ac:dyDescent="0.2">
      <c r="A6" t="s">
        <v>4</v>
      </c>
      <c r="B6" s="3" t="s">
        <v>7</v>
      </c>
      <c r="D6" s="2">
        <v>0.87388888888888894</v>
      </c>
      <c r="G6" s="9" t="s">
        <v>14</v>
      </c>
      <c r="H6" s="12">
        <f t="shared" si="0"/>
        <v>6.4467592592592597E-3</v>
      </c>
    </row>
    <row r="7" spans="1:8" ht="17" x14ac:dyDescent="0.2">
      <c r="A7" t="s">
        <v>4</v>
      </c>
      <c r="B7" s="3" t="s">
        <v>8</v>
      </c>
      <c r="D7" s="2">
        <v>0.87388888888888894</v>
      </c>
      <c r="G7" s="14" t="s">
        <v>31</v>
      </c>
      <c r="H7" s="12">
        <f t="shared" si="0"/>
        <v>8.2754629629629636E-3</v>
      </c>
    </row>
    <row r="8" spans="1:8" ht="17" x14ac:dyDescent="0.2">
      <c r="A8" t="s">
        <v>4</v>
      </c>
      <c r="B8" s="3" t="s">
        <v>9</v>
      </c>
      <c r="D8" s="2">
        <v>0.87388888888888894</v>
      </c>
      <c r="G8" s="9" t="s">
        <v>5</v>
      </c>
      <c r="H8" s="12">
        <f t="shared" si="0"/>
        <v>4.3969907407407416E-2</v>
      </c>
    </row>
    <row r="9" spans="1:8" ht="17" x14ac:dyDescent="0.2">
      <c r="A9" t="s">
        <v>4</v>
      </c>
      <c r="B9" s="3" t="s">
        <v>10</v>
      </c>
      <c r="D9" s="2">
        <v>0.87388888888888894</v>
      </c>
      <c r="G9" s="9" t="s">
        <v>6</v>
      </c>
      <c r="H9" s="12">
        <f t="shared" si="0"/>
        <v>0</v>
      </c>
    </row>
    <row r="10" spans="1:8" ht="17" x14ac:dyDescent="0.2">
      <c r="A10" t="s">
        <v>4</v>
      </c>
      <c r="B10" s="3" t="s">
        <v>11</v>
      </c>
      <c r="D10" s="2">
        <v>0.87388888888888894</v>
      </c>
      <c r="G10" s="13" t="s">
        <v>11</v>
      </c>
      <c r="H10" s="12">
        <f t="shared" si="0"/>
        <v>0</v>
      </c>
    </row>
    <row r="11" spans="1:8" ht="17" x14ac:dyDescent="0.2">
      <c r="A11" t="s">
        <v>4</v>
      </c>
      <c r="B11" s="3" t="s">
        <v>12</v>
      </c>
      <c r="D11" s="2">
        <v>0.87388888888888894</v>
      </c>
      <c r="G11" s="13" t="s">
        <v>15</v>
      </c>
      <c r="H11" s="12">
        <f t="shared" si="0"/>
        <v>1.6435185185185185E-3</v>
      </c>
    </row>
    <row r="12" spans="1:8" ht="17" x14ac:dyDescent="0.2">
      <c r="A12" t="s">
        <v>4</v>
      </c>
      <c r="B12" s="3" t="s">
        <v>13</v>
      </c>
      <c r="D12" s="2">
        <v>0.87388888888888894</v>
      </c>
      <c r="G12" s="13" t="s">
        <v>13</v>
      </c>
      <c r="H12" s="12">
        <f t="shared" si="0"/>
        <v>5.347222222222222E-3</v>
      </c>
    </row>
    <row r="13" spans="1:8" ht="17" x14ac:dyDescent="0.2">
      <c r="A13" t="s">
        <v>4</v>
      </c>
      <c r="B13" s="3" t="s">
        <v>14</v>
      </c>
      <c r="D13" s="2">
        <v>0.87388888888888894</v>
      </c>
      <c r="G13" s="13" t="s">
        <v>9</v>
      </c>
      <c r="H13" s="12">
        <f t="shared" si="0"/>
        <v>0</v>
      </c>
    </row>
    <row r="14" spans="1:8" ht="17" x14ac:dyDescent="0.2">
      <c r="A14" t="s">
        <v>4</v>
      </c>
      <c r="B14" s="3" t="s">
        <v>15</v>
      </c>
      <c r="D14" s="2">
        <v>0.87388888888888894</v>
      </c>
      <c r="G14" s="9" t="s">
        <v>8</v>
      </c>
      <c r="H14" s="12">
        <f t="shared" si="0"/>
        <v>3.1134259259259257E-3</v>
      </c>
    </row>
    <row r="15" spans="1:8" ht="17" x14ac:dyDescent="0.2">
      <c r="A15" t="s">
        <v>4</v>
      </c>
      <c r="B15" s="3" t="s">
        <v>31</v>
      </c>
      <c r="D15" s="2">
        <v>0.87388888888888894</v>
      </c>
      <c r="G15" s="31" t="s">
        <v>10</v>
      </c>
      <c r="H15" s="12">
        <f t="shared" si="0"/>
        <v>0</v>
      </c>
    </row>
    <row r="16" spans="1:8" ht="17" x14ac:dyDescent="0.2">
      <c r="A16" t="s">
        <v>4</v>
      </c>
      <c r="B16" s="3" t="s">
        <v>5</v>
      </c>
      <c r="D16" s="2">
        <v>0.8762268518518519</v>
      </c>
    </row>
    <row r="17" spans="1:4" ht="17" x14ac:dyDescent="0.2">
      <c r="A17" t="s">
        <v>4</v>
      </c>
      <c r="B17" s="3" t="s">
        <v>14</v>
      </c>
      <c r="D17" s="2">
        <v>0.87641203703703707</v>
      </c>
    </row>
    <row r="18" spans="1:4" ht="17" x14ac:dyDescent="0.2">
      <c r="A18" t="s">
        <v>28</v>
      </c>
      <c r="B18" s="3" t="s">
        <v>14</v>
      </c>
      <c r="D18" s="2">
        <v>0.87650462962962961</v>
      </c>
    </row>
    <row r="19" spans="1:4" ht="17" x14ac:dyDescent="0.2">
      <c r="A19" t="s">
        <v>28</v>
      </c>
      <c r="B19" s="3" t="s">
        <v>10</v>
      </c>
      <c r="D19" s="2">
        <v>0.87651620370370376</v>
      </c>
    </row>
    <row r="20" spans="1:4" ht="17" x14ac:dyDescent="0.2">
      <c r="A20" t="s">
        <v>28</v>
      </c>
      <c r="B20" s="3" t="s">
        <v>5</v>
      </c>
      <c r="D20" s="2">
        <v>0.87651620370370376</v>
      </c>
    </row>
    <row r="21" spans="1:4" ht="17" x14ac:dyDescent="0.2">
      <c r="A21" t="s">
        <v>28</v>
      </c>
      <c r="B21" s="3" t="s">
        <v>10</v>
      </c>
      <c r="D21" s="2">
        <v>0.87651620370370376</v>
      </c>
    </row>
    <row r="22" spans="1:4" ht="17" x14ac:dyDescent="0.2">
      <c r="A22" t="s">
        <v>4</v>
      </c>
      <c r="B22" s="3" t="s">
        <v>5</v>
      </c>
      <c r="D22" s="2">
        <v>0.877349537037037</v>
      </c>
    </row>
    <row r="23" spans="1:4" ht="17" x14ac:dyDescent="0.2">
      <c r="A23" t="s">
        <v>4</v>
      </c>
      <c r="B23" s="3" t="s">
        <v>5</v>
      </c>
      <c r="D23" s="2">
        <v>0.877349537037037</v>
      </c>
    </row>
    <row r="24" spans="1:4" ht="17" x14ac:dyDescent="0.2">
      <c r="A24" t="s">
        <v>4</v>
      </c>
      <c r="B24" s="3" t="s">
        <v>5</v>
      </c>
      <c r="D24" s="2">
        <v>0.877349537037037</v>
      </c>
    </row>
    <row r="25" spans="1:4" ht="17" x14ac:dyDescent="0.2">
      <c r="A25" t="s">
        <v>4</v>
      </c>
      <c r="B25" s="3" t="s">
        <v>6</v>
      </c>
      <c r="D25" s="2">
        <v>0.877349537037037</v>
      </c>
    </row>
    <row r="26" spans="1:4" ht="17" x14ac:dyDescent="0.2">
      <c r="A26" t="s">
        <v>4</v>
      </c>
      <c r="B26" s="3" t="s">
        <v>7</v>
      </c>
      <c r="D26" s="2">
        <v>0.877349537037037</v>
      </c>
    </row>
    <row r="27" spans="1:4" ht="17" x14ac:dyDescent="0.2">
      <c r="A27" t="s">
        <v>4</v>
      </c>
      <c r="B27" s="3" t="s">
        <v>8</v>
      </c>
      <c r="D27" s="2">
        <v>0.877349537037037</v>
      </c>
    </row>
    <row r="28" spans="1:4" ht="17" x14ac:dyDescent="0.2">
      <c r="A28" t="s">
        <v>4</v>
      </c>
      <c r="B28" s="3" t="s">
        <v>9</v>
      </c>
      <c r="D28" s="2">
        <v>0.877349537037037</v>
      </c>
    </row>
    <row r="29" spans="1:4" ht="17" x14ac:dyDescent="0.2">
      <c r="A29" t="s">
        <v>4</v>
      </c>
      <c r="B29" s="3" t="s">
        <v>10</v>
      </c>
      <c r="D29" s="2">
        <v>0.877349537037037</v>
      </c>
    </row>
    <row r="30" spans="1:4" ht="17" x14ac:dyDescent="0.2">
      <c r="A30" t="s">
        <v>4</v>
      </c>
      <c r="B30" s="3" t="s">
        <v>11</v>
      </c>
      <c r="D30" s="2">
        <v>0.877349537037037</v>
      </c>
    </row>
    <row r="31" spans="1:4" ht="17" x14ac:dyDescent="0.2">
      <c r="A31" t="s">
        <v>4</v>
      </c>
      <c r="B31" s="3" t="s">
        <v>12</v>
      </c>
      <c r="D31" s="2">
        <v>0.877349537037037</v>
      </c>
    </row>
    <row r="32" spans="1:4" ht="17" x14ac:dyDescent="0.2">
      <c r="A32" t="s">
        <v>4</v>
      </c>
      <c r="B32" s="3" t="s">
        <v>13</v>
      </c>
      <c r="D32" s="2">
        <v>0.877349537037037</v>
      </c>
    </row>
    <row r="33" spans="1:4" ht="17" x14ac:dyDescent="0.2">
      <c r="A33" t="s">
        <v>4</v>
      </c>
      <c r="B33" s="3" t="s">
        <v>14</v>
      </c>
      <c r="D33" s="2">
        <v>0.877349537037037</v>
      </c>
    </row>
    <row r="34" spans="1:4" ht="17" x14ac:dyDescent="0.2">
      <c r="A34" t="s">
        <v>4</v>
      </c>
      <c r="B34" s="3" t="s">
        <v>15</v>
      </c>
      <c r="D34" s="2">
        <v>0.877349537037037</v>
      </c>
    </row>
    <row r="35" spans="1:4" ht="17" x14ac:dyDescent="0.2">
      <c r="A35" t="s">
        <v>4</v>
      </c>
      <c r="B35" s="3" t="s">
        <v>31</v>
      </c>
      <c r="D35" s="2">
        <v>0.877349537037037</v>
      </c>
    </row>
    <row r="36" spans="1:4" ht="17" x14ac:dyDescent="0.2">
      <c r="A36" t="s">
        <v>4</v>
      </c>
      <c r="B36" s="3" t="s">
        <v>14</v>
      </c>
      <c r="D36" s="2">
        <v>0.87780092592592596</v>
      </c>
    </row>
    <row r="37" spans="1:4" ht="17" x14ac:dyDescent="0.2">
      <c r="A37" t="s">
        <v>4</v>
      </c>
      <c r="B37" s="3" t="s">
        <v>7</v>
      </c>
      <c r="D37" s="2">
        <v>0.87800925925925921</v>
      </c>
    </row>
    <row r="38" spans="1:4" ht="17" x14ac:dyDescent="0.2">
      <c r="A38" t="s">
        <v>4</v>
      </c>
      <c r="B38" s="3" t="s">
        <v>6</v>
      </c>
      <c r="D38" s="2">
        <v>0.87800925925925921</v>
      </c>
    </row>
    <row r="39" spans="1:4" ht="17" x14ac:dyDescent="0.2">
      <c r="A39" t="s">
        <v>4</v>
      </c>
      <c r="B39" s="3" t="s">
        <v>14</v>
      </c>
      <c r="D39" s="2">
        <v>0.87800925925925921</v>
      </c>
    </row>
    <row r="40" spans="1:4" ht="17" x14ac:dyDescent="0.2">
      <c r="A40" t="s">
        <v>4</v>
      </c>
      <c r="B40" s="3" t="s">
        <v>10</v>
      </c>
      <c r="D40" s="2">
        <v>0.87800925925925921</v>
      </c>
    </row>
    <row r="41" spans="1:4" ht="17" x14ac:dyDescent="0.2">
      <c r="A41" t="s">
        <v>4</v>
      </c>
      <c r="B41" s="3" t="s">
        <v>5</v>
      </c>
      <c r="D41" s="2">
        <v>0.87800925925925921</v>
      </c>
    </row>
    <row r="42" spans="1:4" ht="17" x14ac:dyDescent="0.2">
      <c r="A42" t="s">
        <v>4</v>
      </c>
      <c r="B42" s="3" t="s">
        <v>12</v>
      </c>
      <c r="D42" s="2">
        <v>0.87800925925925921</v>
      </c>
    </row>
    <row r="43" spans="1:4" ht="17" x14ac:dyDescent="0.2">
      <c r="A43" t="s">
        <v>4</v>
      </c>
      <c r="B43" s="3" t="s">
        <v>9</v>
      </c>
      <c r="D43" s="2">
        <v>0.87800925925925921</v>
      </c>
    </row>
    <row r="44" spans="1:4" ht="17" x14ac:dyDescent="0.2">
      <c r="A44" t="s">
        <v>4</v>
      </c>
      <c r="B44" s="3" t="s">
        <v>31</v>
      </c>
      <c r="D44" s="2">
        <v>0.87800925925925921</v>
      </c>
    </row>
    <row r="45" spans="1:4" ht="17" x14ac:dyDescent="0.2">
      <c r="A45" t="s">
        <v>4</v>
      </c>
      <c r="B45" s="3" t="s">
        <v>8</v>
      </c>
      <c r="D45" s="2">
        <v>0.87800925925925921</v>
      </c>
    </row>
    <row r="46" spans="1:4" ht="17" x14ac:dyDescent="0.2">
      <c r="A46" t="s">
        <v>4</v>
      </c>
      <c r="B46" s="3" t="s">
        <v>11</v>
      </c>
      <c r="D46" s="2">
        <v>0.87800925925925921</v>
      </c>
    </row>
    <row r="47" spans="1:4" ht="17" x14ac:dyDescent="0.2">
      <c r="A47" t="s">
        <v>4</v>
      </c>
      <c r="B47" s="3" t="s">
        <v>15</v>
      </c>
      <c r="D47" s="2">
        <v>0.87800925925925921</v>
      </c>
    </row>
    <row r="48" spans="1:4" ht="17" x14ac:dyDescent="0.2">
      <c r="A48" t="s">
        <v>4</v>
      </c>
      <c r="B48" s="3" t="s">
        <v>13</v>
      </c>
      <c r="D48" s="2">
        <v>0.87800925925925921</v>
      </c>
    </row>
    <row r="49" spans="1:4" ht="17" x14ac:dyDescent="0.2">
      <c r="A49" t="s">
        <v>16</v>
      </c>
      <c r="B49" s="3" t="s">
        <v>5</v>
      </c>
      <c r="D49" s="2">
        <v>0.88055555555555554</v>
      </c>
    </row>
    <row r="50" spans="1:4" ht="17" x14ac:dyDescent="0.2">
      <c r="A50" t="s">
        <v>20</v>
      </c>
      <c r="B50" s="3" t="s">
        <v>5</v>
      </c>
      <c r="C50" s="2">
        <v>7.5231481481481482E-4</v>
      </c>
      <c r="D50" s="2">
        <v>0.88130787037037039</v>
      </c>
    </row>
    <row r="51" spans="1:4" ht="17" x14ac:dyDescent="0.2">
      <c r="A51" t="s">
        <v>16</v>
      </c>
      <c r="B51" s="3" t="s">
        <v>5</v>
      </c>
      <c r="D51" s="2">
        <v>0.88131944444444443</v>
      </c>
    </row>
    <row r="52" spans="1:4" ht="17" x14ac:dyDescent="0.2">
      <c r="A52" t="s">
        <v>16</v>
      </c>
      <c r="B52" s="3" t="s">
        <v>9</v>
      </c>
      <c r="D52" s="2">
        <v>0.88160879629629629</v>
      </c>
    </row>
    <row r="53" spans="1:4" ht="17" x14ac:dyDescent="0.2">
      <c r="A53" t="s">
        <v>20</v>
      </c>
      <c r="B53" s="3" t="s">
        <v>9</v>
      </c>
      <c r="C53" s="2">
        <v>0</v>
      </c>
      <c r="D53" s="2">
        <v>0.88160879629629629</v>
      </c>
    </row>
    <row r="54" spans="1:4" ht="17" x14ac:dyDescent="0.2">
      <c r="A54" t="s">
        <v>20</v>
      </c>
      <c r="B54" s="3" t="s">
        <v>5</v>
      </c>
      <c r="C54" s="2">
        <v>4.6296296296296298E-4</v>
      </c>
      <c r="D54" s="2">
        <v>0.88179398148148147</v>
      </c>
    </row>
    <row r="55" spans="1:4" ht="17" x14ac:dyDescent="0.2">
      <c r="A55" t="s">
        <v>16</v>
      </c>
      <c r="B55" s="3" t="s">
        <v>31</v>
      </c>
      <c r="D55" s="2">
        <v>0.88180555555555551</v>
      </c>
    </row>
    <row r="56" spans="1:4" ht="17" x14ac:dyDescent="0.2">
      <c r="A56" t="s">
        <v>16</v>
      </c>
      <c r="B56" s="3" t="s">
        <v>5</v>
      </c>
      <c r="D56" s="2">
        <v>0.88230324074074074</v>
      </c>
    </row>
    <row r="57" spans="1:4" ht="17" x14ac:dyDescent="0.2">
      <c r="A57" t="s">
        <v>20</v>
      </c>
      <c r="B57" s="3" t="s">
        <v>31</v>
      </c>
      <c r="C57" s="2">
        <v>5.6712962962962967E-4</v>
      </c>
      <c r="D57" s="2">
        <v>0.88237268518518519</v>
      </c>
    </row>
    <row r="58" spans="1:4" ht="17" x14ac:dyDescent="0.2">
      <c r="A58" t="s">
        <v>17</v>
      </c>
      <c r="B58" s="3" t="s">
        <v>18</v>
      </c>
      <c r="D58" s="2">
        <v>0.88479166666666664</v>
      </c>
    </row>
    <row r="59" spans="1:4" ht="17" x14ac:dyDescent="0.2">
      <c r="A59" t="s">
        <v>16</v>
      </c>
      <c r="B59" s="3" t="s">
        <v>7</v>
      </c>
      <c r="D59" s="2">
        <v>0.88640046296296293</v>
      </c>
    </row>
    <row r="60" spans="1:4" ht="17" x14ac:dyDescent="0.2">
      <c r="A60" t="s">
        <v>20</v>
      </c>
      <c r="B60" s="3" t="s">
        <v>5</v>
      </c>
      <c r="C60" s="2">
        <v>4.1203703703703706E-3</v>
      </c>
      <c r="D60" s="2">
        <v>0.88643518518518516</v>
      </c>
    </row>
    <row r="61" spans="1:4" ht="17" x14ac:dyDescent="0.2">
      <c r="A61" t="s">
        <v>16</v>
      </c>
      <c r="B61" s="3" t="s">
        <v>5</v>
      </c>
      <c r="D61" s="2">
        <v>0.88693287037037039</v>
      </c>
    </row>
    <row r="62" spans="1:4" ht="17" x14ac:dyDescent="0.2">
      <c r="A62" t="s">
        <v>20</v>
      </c>
      <c r="B62" s="3" t="s">
        <v>7</v>
      </c>
      <c r="C62" s="2">
        <v>5.6712962962962967E-4</v>
      </c>
      <c r="D62" s="2">
        <v>0.88697916666666665</v>
      </c>
    </row>
    <row r="63" spans="1:4" ht="17" x14ac:dyDescent="0.2">
      <c r="A63" t="s">
        <v>20</v>
      </c>
      <c r="B63" s="3" t="s">
        <v>5</v>
      </c>
      <c r="C63" s="2">
        <v>6.3657407407407413E-4</v>
      </c>
      <c r="D63" s="2">
        <v>0.88756944444444441</v>
      </c>
    </row>
    <row r="64" spans="1:4" ht="17" x14ac:dyDescent="0.2">
      <c r="A64" t="s">
        <v>16</v>
      </c>
      <c r="B64" s="3" t="s">
        <v>5</v>
      </c>
      <c r="D64" s="2">
        <v>0.88758101851851856</v>
      </c>
    </row>
    <row r="65" spans="1:4" ht="17" x14ac:dyDescent="0.2">
      <c r="A65" t="s">
        <v>20</v>
      </c>
      <c r="B65" s="3" t="s">
        <v>5</v>
      </c>
      <c r="C65" s="2">
        <v>0</v>
      </c>
      <c r="D65" s="2">
        <v>0.8875925925925926</v>
      </c>
    </row>
    <row r="66" spans="1:4" ht="17" x14ac:dyDescent="0.2">
      <c r="A66" t="s">
        <v>16</v>
      </c>
      <c r="B66" s="3" t="s">
        <v>5</v>
      </c>
      <c r="D66" s="2">
        <v>0.88760416666666664</v>
      </c>
    </row>
    <row r="67" spans="1:4" ht="17" x14ac:dyDescent="0.2">
      <c r="A67" t="s">
        <v>16</v>
      </c>
      <c r="B67" s="3" t="s">
        <v>7</v>
      </c>
      <c r="D67" s="2">
        <v>0.88762731481481483</v>
      </c>
    </row>
    <row r="68" spans="1:4" ht="17" x14ac:dyDescent="0.2">
      <c r="A68" t="s">
        <v>20</v>
      </c>
      <c r="B68" s="3" t="s">
        <v>7</v>
      </c>
      <c r="C68" s="2">
        <v>3.4722222222222222E-5</v>
      </c>
      <c r="D68" s="2">
        <v>0.88766203703703705</v>
      </c>
    </row>
    <row r="69" spans="1:4" ht="17" x14ac:dyDescent="0.2">
      <c r="A69" t="s">
        <v>20</v>
      </c>
      <c r="B69" s="3" t="s">
        <v>5</v>
      </c>
      <c r="C69" s="2">
        <v>2.0833333333333335E-4</v>
      </c>
      <c r="D69" s="2">
        <v>0.8878125</v>
      </c>
    </row>
    <row r="70" spans="1:4" ht="17" x14ac:dyDescent="0.2">
      <c r="A70" t="s">
        <v>16</v>
      </c>
      <c r="B70" s="3" t="s">
        <v>5</v>
      </c>
      <c r="D70" s="2">
        <v>0.88782407407407404</v>
      </c>
    </row>
    <row r="71" spans="1:4" ht="17" x14ac:dyDescent="0.2">
      <c r="A71" t="s">
        <v>16</v>
      </c>
      <c r="B71" s="3" t="s">
        <v>7</v>
      </c>
      <c r="D71" s="2">
        <v>0.88787037037037042</v>
      </c>
    </row>
    <row r="72" spans="1:4" ht="17" x14ac:dyDescent="0.2">
      <c r="A72" t="s">
        <v>20</v>
      </c>
      <c r="B72" s="3" t="s">
        <v>7</v>
      </c>
      <c r="C72" s="2">
        <v>3.3564814814814812E-4</v>
      </c>
      <c r="D72" s="2">
        <v>0.88820601851851855</v>
      </c>
    </row>
    <row r="73" spans="1:4" ht="17" x14ac:dyDescent="0.2">
      <c r="A73" t="s">
        <v>27</v>
      </c>
      <c r="B73" s="3" t="s">
        <v>18</v>
      </c>
      <c r="D73" s="2">
        <v>0.88828703703703704</v>
      </c>
    </row>
    <row r="74" spans="1:4" ht="17" x14ac:dyDescent="0.2">
      <c r="A74" t="s">
        <v>17</v>
      </c>
      <c r="B74" s="3" t="s">
        <v>19</v>
      </c>
      <c r="D74" s="2">
        <v>0.88832175925925927</v>
      </c>
    </row>
    <row r="75" spans="1:4" ht="17" x14ac:dyDescent="0.2">
      <c r="A75" t="s">
        <v>16</v>
      </c>
      <c r="B75" s="3" t="s">
        <v>31</v>
      </c>
      <c r="D75" s="2">
        <v>0.88844907407407403</v>
      </c>
    </row>
    <row r="76" spans="1:4" ht="17" x14ac:dyDescent="0.2">
      <c r="A76" t="s">
        <v>20</v>
      </c>
      <c r="B76" s="3" t="s">
        <v>31</v>
      </c>
      <c r="C76" s="2">
        <v>0</v>
      </c>
      <c r="D76" s="2">
        <v>0.88846064814814818</v>
      </c>
    </row>
    <row r="77" spans="1:4" ht="17" x14ac:dyDescent="0.2">
      <c r="A77" t="s">
        <v>20</v>
      </c>
      <c r="B77" s="3" t="s">
        <v>5</v>
      </c>
      <c r="C77" s="2">
        <v>6.4814814814814813E-4</v>
      </c>
      <c r="D77" s="2">
        <v>0.88848379629629626</v>
      </c>
    </row>
    <row r="78" spans="1:4" ht="17" x14ac:dyDescent="0.2">
      <c r="A78" t="s">
        <v>16</v>
      </c>
      <c r="B78" s="3" t="s">
        <v>31</v>
      </c>
      <c r="D78" s="2">
        <v>0.88848379629629626</v>
      </c>
    </row>
    <row r="79" spans="1:4" ht="17" x14ac:dyDescent="0.2">
      <c r="A79" t="s">
        <v>16</v>
      </c>
      <c r="B79" s="3" t="s">
        <v>5</v>
      </c>
      <c r="D79" s="2">
        <v>0.89008101851851851</v>
      </c>
    </row>
    <row r="80" spans="1:4" ht="17" x14ac:dyDescent="0.2">
      <c r="A80" t="s">
        <v>20</v>
      </c>
      <c r="B80" s="3" t="s">
        <v>5</v>
      </c>
      <c r="C80" s="2">
        <v>2.3148148148148147E-5</v>
      </c>
      <c r="D80" s="2">
        <v>0.8901041666666667</v>
      </c>
    </row>
    <row r="81" spans="1:4" ht="17" x14ac:dyDescent="0.2">
      <c r="A81" t="s">
        <v>16</v>
      </c>
      <c r="B81" s="3" t="s">
        <v>5</v>
      </c>
      <c r="D81" s="2">
        <v>0.89012731481481477</v>
      </c>
    </row>
    <row r="82" spans="1:4" ht="17" x14ac:dyDescent="0.2">
      <c r="A82" t="s">
        <v>20</v>
      </c>
      <c r="B82" s="3" t="s">
        <v>31</v>
      </c>
      <c r="C82" s="2">
        <v>1.7592592592592592E-3</v>
      </c>
      <c r="D82" s="2">
        <v>0.89025462962962965</v>
      </c>
    </row>
    <row r="83" spans="1:4" ht="17" x14ac:dyDescent="0.2">
      <c r="A83" t="s">
        <v>20</v>
      </c>
      <c r="B83" s="3" t="s">
        <v>5</v>
      </c>
      <c r="C83" s="2">
        <v>6.134259259259259E-4</v>
      </c>
      <c r="D83" s="2">
        <v>0.89075231481481476</v>
      </c>
    </row>
    <row r="84" spans="1:4" ht="17" x14ac:dyDescent="0.2">
      <c r="A84" t="s">
        <v>16</v>
      </c>
      <c r="B84" s="3" t="s">
        <v>31</v>
      </c>
      <c r="D84" s="2">
        <v>0.89076388888888891</v>
      </c>
    </row>
    <row r="85" spans="1:4" ht="17" x14ac:dyDescent="0.2">
      <c r="A85" t="s">
        <v>16</v>
      </c>
      <c r="B85" s="3" t="s">
        <v>7</v>
      </c>
      <c r="D85" s="2">
        <v>0.89086805555555559</v>
      </c>
    </row>
    <row r="86" spans="1:4" ht="17" x14ac:dyDescent="0.2">
      <c r="A86" t="s">
        <v>20</v>
      </c>
      <c r="B86" s="3" t="s">
        <v>31</v>
      </c>
      <c r="C86" s="2">
        <v>1.0416666666666667E-4</v>
      </c>
      <c r="D86" s="2">
        <v>0.89087962962962963</v>
      </c>
    </row>
    <row r="87" spans="1:4" ht="17" x14ac:dyDescent="0.2">
      <c r="A87" t="s">
        <v>16</v>
      </c>
      <c r="B87" s="3" t="s">
        <v>5</v>
      </c>
      <c r="D87" s="2">
        <v>0.89120370370370372</v>
      </c>
    </row>
    <row r="88" spans="1:4" ht="17" x14ac:dyDescent="0.2">
      <c r="A88" t="s">
        <v>20</v>
      </c>
      <c r="B88" s="3" t="s">
        <v>7</v>
      </c>
      <c r="C88" s="2">
        <v>3.4722222222222224E-4</v>
      </c>
      <c r="D88" s="2">
        <v>0.89121527777777776</v>
      </c>
    </row>
    <row r="89" spans="1:4" ht="17" x14ac:dyDescent="0.2">
      <c r="A89" t="s">
        <v>20</v>
      </c>
      <c r="B89" s="3" t="s">
        <v>5</v>
      </c>
      <c r="C89" s="2">
        <v>2.3148148148148147E-5</v>
      </c>
      <c r="D89" s="2">
        <v>0.89123842592592595</v>
      </c>
    </row>
    <row r="90" spans="1:4" ht="17" x14ac:dyDescent="0.2">
      <c r="A90" t="s">
        <v>16</v>
      </c>
      <c r="B90" s="3" t="s">
        <v>31</v>
      </c>
      <c r="D90" s="2">
        <v>0.89127314814814818</v>
      </c>
    </row>
    <row r="91" spans="1:4" ht="17" x14ac:dyDescent="0.2">
      <c r="A91" t="s">
        <v>16</v>
      </c>
      <c r="B91" s="3" t="s">
        <v>7</v>
      </c>
      <c r="D91" s="2">
        <v>0.89293981481481477</v>
      </c>
    </row>
    <row r="92" spans="1:4" ht="17" x14ac:dyDescent="0.2">
      <c r="A92" t="s">
        <v>20</v>
      </c>
      <c r="B92" s="3" t="s">
        <v>31</v>
      </c>
      <c r="C92" s="2">
        <v>1.6666666666666668E-3</v>
      </c>
      <c r="D92" s="2">
        <v>0.89295138888888892</v>
      </c>
    </row>
    <row r="93" spans="1:4" ht="17" x14ac:dyDescent="0.2">
      <c r="A93" t="s">
        <v>16</v>
      </c>
      <c r="B93" s="3" t="s">
        <v>5</v>
      </c>
      <c r="D93" s="2">
        <v>0.89340277777777777</v>
      </c>
    </row>
    <row r="94" spans="1:4" ht="17" x14ac:dyDescent="0.2">
      <c r="A94" t="s">
        <v>20</v>
      </c>
      <c r="B94" s="3" t="s">
        <v>7</v>
      </c>
      <c r="C94" s="2">
        <v>4.7453703703703704E-4</v>
      </c>
      <c r="D94" s="2">
        <v>0.89342592592592596</v>
      </c>
    </row>
    <row r="95" spans="1:4" ht="17" x14ac:dyDescent="0.2">
      <c r="A95" t="s">
        <v>20</v>
      </c>
      <c r="B95" s="3" t="s">
        <v>5</v>
      </c>
      <c r="C95" s="2">
        <v>1.3194444444444445E-3</v>
      </c>
      <c r="D95" s="2">
        <v>0.89473379629629635</v>
      </c>
    </row>
    <row r="96" spans="1:4" ht="17" x14ac:dyDescent="0.2">
      <c r="A96" t="s">
        <v>16</v>
      </c>
      <c r="B96" s="3" t="s">
        <v>5</v>
      </c>
      <c r="D96" s="2">
        <v>0.89478009259259261</v>
      </c>
    </row>
    <row r="97" spans="1:4" ht="17" x14ac:dyDescent="0.2">
      <c r="A97" t="s">
        <v>20</v>
      </c>
      <c r="B97" s="3" t="s">
        <v>5</v>
      </c>
      <c r="C97" s="2">
        <v>0</v>
      </c>
      <c r="D97" s="2">
        <v>0.89479166666666665</v>
      </c>
    </row>
    <row r="98" spans="1:4" ht="17" x14ac:dyDescent="0.2">
      <c r="A98" t="s">
        <v>16</v>
      </c>
      <c r="B98" s="3" t="s">
        <v>31</v>
      </c>
      <c r="D98" s="2">
        <v>0.89479166666666665</v>
      </c>
    </row>
    <row r="99" spans="1:4" ht="17" x14ac:dyDescent="0.2">
      <c r="A99" t="s">
        <v>16</v>
      </c>
      <c r="B99" s="3" t="s">
        <v>5</v>
      </c>
      <c r="D99" s="2">
        <v>0.89481481481481484</v>
      </c>
    </row>
    <row r="100" spans="1:4" ht="17" x14ac:dyDescent="0.2">
      <c r="A100" t="s">
        <v>20</v>
      </c>
      <c r="B100" s="3" t="s">
        <v>31</v>
      </c>
      <c r="C100" s="2">
        <v>1.0416666666666667E-4</v>
      </c>
      <c r="D100" s="2">
        <v>0.89489583333333333</v>
      </c>
    </row>
    <row r="101" spans="1:4" ht="17" x14ac:dyDescent="0.2">
      <c r="A101" t="s">
        <v>16</v>
      </c>
      <c r="B101" s="3" t="s">
        <v>31</v>
      </c>
      <c r="D101" s="2">
        <v>0.89491898148148152</v>
      </c>
    </row>
    <row r="102" spans="1:4" ht="17" x14ac:dyDescent="0.2">
      <c r="A102" t="s">
        <v>20</v>
      </c>
      <c r="B102" s="3" t="s">
        <v>31</v>
      </c>
      <c r="C102" s="2">
        <v>2.8935185185185184E-4</v>
      </c>
      <c r="D102" s="2">
        <v>0.89520833333333338</v>
      </c>
    </row>
    <row r="103" spans="1:4" ht="17" x14ac:dyDescent="0.2">
      <c r="A103" t="s">
        <v>16</v>
      </c>
      <c r="B103" s="3" t="s">
        <v>31</v>
      </c>
      <c r="D103" s="2">
        <v>0.89521990740740742</v>
      </c>
    </row>
    <row r="104" spans="1:4" ht="17" x14ac:dyDescent="0.2">
      <c r="A104" t="s">
        <v>20</v>
      </c>
      <c r="B104" s="3" t="s">
        <v>31</v>
      </c>
      <c r="C104" s="2">
        <v>1.1574074074074073E-5</v>
      </c>
      <c r="D104" s="2">
        <v>0.8952430555555555</v>
      </c>
    </row>
    <row r="105" spans="1:4" ht="17" x14ac:dyDescent="0.2">
      <c r="A105" t="s">
        <v>27</v>
      </c>
      <c r="B105" s="3" t="s">
        <v>19</v>
      </c>
      <c r="D105" s="2">
        <v>0.89525462962962965</v>
      </c>
    </row>
    <row r="106" spans="1:4" ht="51" x14ac:dyDescent="0.2">
      <c r="A106" t="s">
        <v>17</v>
      </c>
      <c r="B106" s="3" t="s">
        <v>32</v>
      </c>
      <c r="D106" s="2">
        <v>0.89527777777777773</v>
      </c>
    </row>
    <row r="107" spans="1:4" ht="17" x14ac:dyDescent="0.2">
      <c r="A107" t="s">
        <v>16</v>
      </c>
      <c r="B107" s="3" t="s">
        <v>14</v>
      </c>
      <c r="D107" s="2">
        <v>0.89565972222222223</v>
      </c>
    </row>
    <row r="108" spans="1:4" ht="17" x14ac:dyDescent="0.2">
      <c r="A108" t="s">
        <v>20</v>
      </c>
      <c r="B108" s="3" t="s">
        <v>5</v>
      </c>
      <c r="C108" s="2">
        <v>8.4490740740740739E-4</v>
      </c>
      <c r="D108" s="2">
        <v>0.89567129629629627</v>
      </c>
    </row>
    <row r="109" spans="1:4" ht="17" x14ac:dyDescent="0.2">
      <c r="A109" t="s">
        <v>16</v>
      </c>
      <c r="B109" s="3" t="s">
        <v>7</v>
      </c>
      <c r="D109" s="2">
        <v>0.89796296296296296</v>
      </c>
    </row>
    <row r="110" spans="1:4" ht="17" x14ac:dyDescent="0.2">
      <c r="A110" t="s">
        <v>20</v>
      </c>
      <c r="B110" s="3" t="s">
        <v>7</v>
      </c>
      <c r="C110" s="2">
        <v>1.6203703703703703E-4</v>
      </c>
      <c r="D110" s="2">
        <v>0.8981365740740741</v>
      </c>
    </row>
    <row r="111" spans="1:4" ht="17" x14ac:dyDescent="0.2">
      <c r="A111" t="s">
        <v>16</v>
      </c>
      <c r="B111" s="3" t="s">
        <v>7</v>
      </c>
      <c r="D111" s="2">
        <v>0.89883101851851854</v>
      </c>
    </row>
    <row r="112" spans="1:4" ht="17" x14ac:dyDescent="0.2">
      <c r="A112" t="s">
        <v>20</v>
      </c>
      <c r="B112" s="3" t="s">
        <v>14</v>
      </c>
      <c r="C112" s="2">
        <v>3.2870370370370371E-3</v>
      </c>
      <c r="D112" s="2">
        <v>0.89894675925925926</v>
      </c>
    </row>
    <row r="113" spans="1:4" ht="17" x14ac:dyDescent="0.2">
      <c r="A113" t="s">
        <v>16</v>
      </c>
      <c r="B113" s="3" t="s">
        <v>14</v>
      </c>
      <c r="D113" s="2">
        <v>0.8989583333333333</v>
      </c>
    </row>
    <row r="114" spans="1:4" ht="17" x14ac:dyDescent="0.2">
      <c r="A114" t="s">
        <v>20</v>
      </c>
      <c r="B114" s="3" t="s">
        <v>14</v>
      </c>
      <c r="C114" s="2">
        <v>1.1574074074074073E-5</v>
      </c>
      <c r="D114" s="2">
        <v>0.89896990740740745</v>
      </c>
    </row>
    <row r="115" spans="1:4" ht="17" x14ac:dyDescent="0.2">
      <c r="A115" t="s">
        <v>16</v>
      </c>
      <c r="B115" s="3" t="s">
        <v>5</v>
      </c>
      <c r="D115" s="2">
        <v>0.90019675925925924</v>
      </c>
    </row>
    <row r="116" spans="1:4" ht="17" x14ac:dyDescent="0.2">
      <c r="A116" t="s">
        <v>20</v>
      </c>
      <c r="B116" s="3" t="s">
        <v>7</v>
      </c>
      <c r="C116" s="2">
        <v>1.5509259259259259E-3</v>
      </c>
      <c r="D116" s="2">
        <v>0.90039351851851857</v>
      </c>
    </row>
    <row r="117" spans="1:4" ht="17" x14ac:dyDescent="0.2">
      <c r="A117" t="s">
        <v>16</v>
      </c>
      <c r="B117" s="3" t="s">
        <v>7</v>
      </c>
      <c r="D117" s="2">
        <v>0.9004050925925926</v>
      </c>
    </row>
    <row r="118" spans="1:4" ht="17" x14ac:dyDescent="0.2">
      <c r="A118" t="s">
        <v>20</v>
      </c>
      <c r="B118" s="3" t="s">
        <v>5</v>
      </c>
      <c r="C118" s="2">
        <v>4.3981481481481481E-4</v>
      </c>
      <c r="D118" s="2">
        <v>0.9006481481481482</v>
      </c>
    </row>
    <row r="119" spans="1:4" ht="17" x14ac:dyDescent="0.2">
      <c r="A119" t="s">
        <v>16</v>
      </c>
      <c r="B119" s="3" t="s">
        <v>5</v>
      </c>
      <c r="D119" s="2">
        <v>0.90074074074074073</v>
      </c>
    </row>
    <row r="120" spans="1:4" ht="17" x14ac:dyDescent="0.2">
      <c r="A120" t="s">
        <v>20</v>
      </c>
      <c r="B120" s="3" t="s">
        <v>7</v>
      </c>
      <c r="C120" s="2">
        <v>3.3564814814814812E-4</v>
      </c>
      <c r="D120" s="2">
        <v>0.90075231481481477</v>
      </c>
    </row>
    <row r="121" spans="1:4" ht="17" x14ac:dyDescent="0.2">
      <c r="A121" t="s">
        <v>20</v>
      </c>
      <c r="B121" s="3" t="s">
        <v>5</v>
      </c>
      <c r="C121" s="2">
        <v>1.1342592592592593E-3</v>
      </c>
      <c r="D121" s="2">
        <v>0.90187499999999998</v>
      </c>
    </row>
    <row r="122" spans="1:4" ht="17" x14ac:dyDescent="0.2">
      <c r="A122" t="s">
        <v>16</v>
      </c>
      <c r="B122" s="3" t="s">
        <v>31</v>
      </c>
      <c r="D122" s="2">
        <v>0.9019328703703704</v>
      </c>
    </row>
    <row r="123" spans="1:4" ht="17" x14ac:dyDescent="0.2">
      <c r="A123" t="s">
        <v>20</v>
      </c>
      <c r="B123" s="3" t="s">
        <v>31</v>
      </c>
      <c r="C123" s="2">
        <v>2.199074074074074E-4</v>
      </c>
      <c r="D123" s="2">
        <v>0.9021527777777778</v>
      </c>
    </row>
    <row r="124" spans="1:4" ht="51" x14ac:dyDescent="0.2">
      <c r="A124" t="s">
        <v>27</v>
      </c>
      <c r="B124" s="3" t="s">
        <v>32</v>
      </c>
      <c r="D124" s="2">
        <v>0.90219907407407407</v>
      </c>
    </row>
    <row r="125" spans="1:4" ht="17" x14ac:dyDescent="0.2">
      <c r="A125" t="s">
        <v>17</v>
      </c>
      <c r="B125" s="3" t="s">
        <v>33</v>
      </c>
      <c r="D125" s="2">
        <v>0.90222222222222226</v>
      </c>
    </row>
    <row r="126" spans="1:4" ht="17" x14ac:dyDescent="0.2">
      <c r="A126" t="s">
        <v>16</v>
      </c>
      <c r="B126" s="3" t="s">
        <v>5</v>
      </c>
      <c r="D126" s="2">
        <v>0.90226851851851853</v>
      </c>
    </row>
    <row r="127" spans="1:4" ht="17" x14ac:dyDescent="0.2">
      <c r="A127" t="s">
        <v>20</v>
      </c>
      <c r="B127" s="3" t="s">
        <v>5</v>
      </c>
      <c r="C127" s="2">
        <v>3.3912037037037036E-3</v>
      </c>
      <c r="D127" s="2">
        <v>0.90567129629629628</v>
      </c>
    </row>
    <row r="128" spans="1:4" ht="17" x14ac:dyDescent="0.2">
      <c r="A128" t="s">
        <v>16</v>
      </c>
      <c r="B128" s="3" t="s">
        <v>7</v>
      </c>
      <c r="D128" s="2">
        <v>0.90571759259259255</v>
      </c>
    </row>
    <row r="129" spans="1:4" ht="17" x14ac:dyDescent="0.2">
      <c r="A129" t="s">
        <v>20</v>
      </c>
      <c r="B129" s="3" t="s">
        <v>7</v>
      </c>
      <c r="C129" s="2">
        <v>4.8842592592592592E-3</v>
      </c>
      <c r="D129" s="2">
        <v>0.91060185185185183</v>
      </c>
    </row>
    <row r="130" spans="1:4" ht="17" x14ac:dyDescent="0.2">
      <c r="A130" t="s">
        <v>16</v>
      </c>
      <c r="B130" s="3" t="s">
        <v>7</v>
      </c>
      <c r="D130" s="2">
        <v>0.91067129629629628</v>
      </c>
    </row>
    <row r="131" spans="1:4" ht="17" x14ac:dyDescent="0.2">
      <c r="A131" t="s">
        <v>16</v>
      </c>
      <c r="B131" s="3" t="s">
        <v>5</v>
      </c>
      <c r="D131" s="2">
        <v>0.91067129629629628</v>
      </c>
    </row>
    <row r="132" spans="1:4" ht="17" x14ac:dyDescent="0.2">
      <c r="A132" t="s">
        <v>20</v>
      </c>
      <c r="B132" s="3" t="s">
        <v>7</v>
      </c>
      <c r="C132" s="2">
        <v>1.1574074074074073E-5</v>
      </c>
      <c r="D132" s="2">
        <v>0.91068287037037032</v>
      </c>
    </row>
    <row r="133" spans="1:4" ht="17" x14ac:dyDescent="0.2">
      <c r="A133" t="s">
        <v>20</v>
      </c>
      <c r="B133" s="3" t="s">
        <v>5</v>
      </c>
      <c r="C133" s="2">
        <v>4.6990740740740743E-3</v>
      </c>
      <c r="D133" s="2">
        <v>0.91538194444444443</v>
      </c>
    </row>
    <row r="134" spans="1:4" ht="17" x14ac:dyDescent="0.2">
      <c r="A134" t="s">
        <v>16</v>
      </c>
      <c r="B134" s="3" t="s">
        <v>7</v>
      </c>
      <c r="D134" s="2">
        <v>0.91541666666666666</v>
      </c>
    </row>
    <row r="135" spans="1:4" ht="17" x14ac:dyDescent="0.2">
      <c r="A135" t="s">
        <v>16</v>
      </c>
      <c r="B135" s="3" t="s">
        <v>5</v>
      </c>
      <c r="D135" s="2">
        <v>0.91780092592592588</v>
      </c>
    </row>
    <row r="136" spans="1:4" ht="17" x14ac:dyDescent="0.2">
      <c r="A136" t="s">
        <v>20</v>
      </c>
      <c r="B136" s="3" t="s">
        <v>5</v>
      </c>
      <c r="C136" s="2">
        <v>1.1574074074074073E-5</v>
      </c>
      <c r="D136" s="2">
        <v>0.91782407407407407</v>
      </c>
    </row>
    <row r="137" spans="1:4" ht="17" x14ac:dyDescent="0.2">
      <c r="A137" t="s">
        <v>20</v>
      </c>
      <c r="B137" s="3" t="s">
        <v>7</v>
      </c>
      <c r="C137" s="2">
        <v>2.4074074074074076E-3</v>
      </c>
      <c r="D137" s="2">
        <v>0.91782407407407407</v>
      </c>
    </row>
    <row r="138" spans="1:4" ht="17" x14ac:dyDescent="0.2">
      <c r="A138" t="s">
        <v>16</v>
      </c>
      <c r="B138" s="3" t="s">
        <v>5</v>
      </c>
      <c r="D138" s="2">
        <v>0.91784722222222226</v>
      </c>
    </row>
    <row r="139" spans="1:4" ht="17" x14ac:dyDescent="0.2">
      <c r="A139" t="s">
        <v>20</v>
      </c>
      <c r="B139" s="3" t="s">
        <v>5</v>
      </c>
      <c r="C139" s="2">
        <v>0</v>
      </c>
      <c r="D139" s="2">
        <v>0.9178587962962963</v>
      </c>
    </row>
    <row r="140" spans="1:4" ht="17" x14ac:dyDescent="0.2">
      <c r="A140" t="s">
        <v>16</v>
      </c>
      <c r="B140" s="3" t="s">
        <v>5</v>
      </c>
      <c r="D140" s="2">
        <v>0.91790509259259256</v>
      </c>
    </row>
    <row r="141" spans="1:4" ht="17" x14ac:dyDescent="0.2">
      <c r="A141" t="s">
        <v>16</v>
      </c>
      <c r="B141" s="3" t="s">
        <v>7</v>
      </c>
      <c r="D141" s="2">
        <v>0.92093749999999996</v>
      </c>
    </row>
    <row r="142" spans="1:4" ht="17" x14ac:dyDescent="0.2">
      <c r="A142" t="s">
        <v>20</v>
      </c>
      <c r="B142" s="3" t="s">
        <v>7</v>
      </c>
      <c r="C142" s="2">
        <v>9.6064814814814819E-4</v>
      </c>
      <c r="D142" s="2">
        <v>0.92190972222222223</v>
      </c>
    </row>
    <row r="143" spans="1:4" ht="17" x14ac:dyDescent="0.2">
      <c r="A143" t="s">
        <v>16</v>
      </c>
      <c r="B143" s="3" t="s">
        <v>7</v>
      </c>
      <c r="D143" s="2">
        <v>0.92311342592592593</v>
      </c>
    </row>
    <row r="144" spans="1:4" ht="17" x14ac:dyDescent="0.2">
      <c r="A144" t="s">
        <v>20</v>
      </c>
      <c r="B144" s="3" t="s">
        <v>7</v>
      </c>
      <c r="C144" s="2">
        <v>1.9675925925925926E-4</v>
      </c>
      <c r="D144" s="2">
        <v>0.92331018518518515</v>
      </c>
    </row>
    <row r="145" spans="1:4" ht="17" x14ac:dyDescent="0.2">
      <c r="A145" t="s">
        <v>20</v>
      </c>
      <c r="B145" s="3" t="s">
        <v>5</v>
      </c>
      <c r="C145" s="2">
        <v>7.2106481481481483E-3</v>
      </c>
      <c r="D145" s="2">
        <v>0.92511574074074077</v>
      </c>
    </row>
    <row r="146" spans="1:4" ht="17" x14ac:dyDescent="0.2">
      <c r="A146" t="s">
        <v>16</v>
      </c>
      <c r="B146" s="3" t="s">
        <v>7</v>
      </c>
      <c r="D146" s="2">
        <v>0.92512731481481481</v>
      </c>
    </row>
    <row r="147" spans="1:4" ht="17" x14ac:dyDescent="0.2">
      <c r="A147" t="s">
        <v>16</v>
      </c>
      <c r="B147" s="3" t="s">
        <v>5</v>
      </c>
      <c r="D147" s="2">
        <v>0.92515046296296299</v>
      </c>
    </row>
    <row r="148" spans="1:4" ht="17" x14ac:dyDescent="0.2">
      <c r="A148" t="s">
        <v>20</v>
      </c>
      <c r="B148" s="3" t="s">
        <v>7</v>
      </c>
      <c r="C148" s="2">
        <v>1.3888888888888889E-4</v>
      </c>
      <c r="D148" s="2">
        <v>0.92527777777777775</v>
      </c>
    </row>
    <row r="149" spans="1:4" ht="17" x14ac:dyDescent="0.2">
      <c r="A149" t="s">
        <v>16</v>
      </c>
      <c r="B149" s="3" t="s">
        <v>7</v>
      </c>
      <c r="D149" s="2">
        <v>0.92550925925925931</v>
      </c>
    </row>
    <row r="150" spans="1:4" ht="17" x14ac:dyDescent="0.2">
      <c r="A150" t="s">
        <v>20</v>
      </c>
      <c r="B150" s="3" t="s">
        <v>7</v>
      </c>
      <c r="C150" s="2">
        <v>4.9768518518518521E-4</v>
      </c>
      <c r="D150" s="2">
        <v>0.92601851851851846</v>
      </c>
    </row>
    <row r="151" spans="1:4" ht="17" x14ac:dyDescent="0.2">
      <c r="A151" t="s">
        <v>16</v>
      </c>
      <c r="B151" s="3" t="s">
        <v>31</v>
      </c>
      <c r="D151" s="2">
        <v>0.92603009259259261</v>
      </c>
    </row>
    <row r="152" spans="1:4" ht="17" x14ac:dyDescent="0.2">
      <c r="A152" t="s">
        <v>20</v>
      </c>
      <c r="B152" s="3" t="s">
        <v>31</v>
      </c>
      <c r="C152" s="2">
        <v>5.7870370370370373E-5</v>
      </c>
      <c r="D152" s="2">
        <v>0.92608796296296292</v>
      </c>
    </row>
    <row r="153" spans="1:4" ht="17" x14ac:dyDescent="0.2">
      <c r="A153" t="s">
        <v>20</v>
      </c>
      <c r="B153" s="3" t="s">
        <v>5</v>
      </c>
      <c r="C153" s="2">
        <v>1.0763888888888889E-3</v>
      </c>
      <c r="D153" s="2">
        <v>0.92623842592592598</v>
      </c>
    </row>
    <row r="154" spans="1:4" ht="17" x14ac:dyDescent="0.2">
      <c r="A154" t="s">
        <v>16</v>
      </c>
      <c r="B154" s="3" t="s">
        <v>31</v>
      </c>
      <c r="D154" s="2">
        <v>0.92625000000000002</v>
      </c>
    </row>
    <row r="155" spans="1:4" ht="17" x14ac:dyDescent="0.2">
      <c r="A155" t="s">
        <v>16</v>
      </c>
      <c r="B155" s="3" t="s">
        <v>5</v>
      </c>
      <c r="D155" s="2">
        <v>0.92806712962962967</v>
      </c>
    </row>
    <row r="156" spans="1:4" ht="17" x14ac:dyDescent="0.2">
      <c r="A156" t="s">
        <v>20</v>
      </c>
      <c r="B156" s="3" t="s">
        <v>31</v>
      </c>
      <c r="C156" s="2">
        <v>1.8055555555555555E-3</v>
      </c>
      <c r="D156" s="2">
        <v>0.92806712962962967</v>
      </c>
    </row>
    <row r="157" spans="1:4" ht="17" x14ac:dyDescent="0.2">
      <c r="A157" t="s">
        <v>16</v>
      </c>
      <c r="B157" s="3" t="s">
        <v>31</v>
      </c>
      <c r="D157" s="2">
        <v>0.92833333333333334</v>
      </c>
    </row>
    <row r="158" spans="1:4" ht="17" x14ac:dyDescent="0.2">
      <c r="A158" t="s">
        <v>20</v>
      </c>
      <c r="B158" s="3" t="s">
        <v>31</v>
      </c>
      <c r="C158" s="2">
        <v>5.7870370370370373E-5</v>
      </c>
      <c r="D158" s="2">
        <v>0.92839120370370365</v>
      </c>
    </row>
    <row r="159" spans="1:4" ht="17" x14ac:dyDescent="0.2">
      <c r="A159" t="s">
        <v>20</v>
      </c>
      <c r="B159" s="3" t="s">
        <v>5</v>
      </c>
      <c r="C159" s="2">
        <v>4.1666666666666669E-4</v>
      </c>
      <c r="D159" s="2">
        <v>0.92848379629629629</v>
      </c>
    </row>
    <row r="160" spans="1:4" ht="17" x14ac:dyDescent="0.2">
      <c r="A160" t="s">
        <v>16</v>
      </c>
      <c r="B160" s="3" t="s">
        <v>5</v>
      </c>
      <c r="D160" s="2">
        <v>0.92849537037037033</v>
      </c>
    </row>
    <row r="161" spans="1:4" ht="17" x14ac:dyDescent="0.2">
      <c r="A161" t="s">
        <v>20</v>
      </c>
      <c r="B161" s="3" t="s">
        <v>5</v>
      </c>
      <c r="C161" s="2">
        <v>3.4722222222222222E-5</v>
      </c>
      <c r="D161" s="2">
        <v>0.92853009259259256</v>
      </c>
    </row>
    <row r="162" spans="1:4" ht="17" x14ac:dyDescent="0.2">
      <c r="A162" t="s">
        <v>16</v>
      </c>
      <c r="B162" s="3" t="s">
        <v>31</v>
      </c>
      <c r="D162" s="2">
        <v>0.92855324074074075</v>
      </c>
    </row>
    <row r="163" spans="1:4" ht="17" x14ac:dyDescent="0.2">
      <c r="A163" t="s">
        <v>20</v>
      </c>
      <c r="B163" s="3" t="s">
        <v>31</v>
      </c>
      <c r="C163" s="2">
        <v>3.4722222222222224E-4</v>
      </c>
      <c r="D163" s="2">
        <v>0.92890046296296291</v>
      </c>
    </row>
    <row r="164" spans="1:4" ht="102" x14ac:dyDescent="0.2">
      <c r="A164" t="s">
        <v>17</v>
      </c>
      <c r="B164" s="3" t="s">
        <v>34</v>
      </c>
      <c r="D164" s="2">
        <v>0.92898148148148152</v>
      </c>
    </row>
    <row r="165" spans="1:4" ht="17" x14ac:dyDescent="0.2">
      <c r="A165" t="s">
        <v>16</v>
      </c>
      <c r="B165" s="3" t="s">
        <v>31</v>
      </c>
      <c r="D165" s="2">
        <v>0.92903935185185182</v>
      </c>
    </row>
    <row r="166" spans="1:4" ht="17" x14ac:dyDescent="0.2">
      <c r="A166" t="s">
        <v>20</v>
      </c>
      <c r="B166" s="3" t="s">
        <v>31</v>
      </c>
      <c r="C166" s="2">
        <v>1.273148148148148E-4</v>
      </c>
      <c r="D166" s="2">
        <v>0.92917824074074074</v>
      </c>
    </row>
    <row r="167" spans="1:4" ht="17" x14ac:dyDescent="0.2">
      <c r="A167" t="s">
        <v>16</v>
      </c>
      <c r="B167" s="3" t="s">
        <v>5</v>
      </c>
      <c r="D167" s="2">
        <v>0.92925925925925923</v>
      </c>
    </row>
    <row r="168" spans="1:4" ht="17" x14ac:dyDescent="0.2">
      <c r="A168" t="s">
        <v>16</v>
      </c>
      <c r="B168" s="3" t="s">
        <v>15</v>
      </c>
      <c r="D168" s="2">
        <v>0.92978009259259264</v>
      </c>
    </row>
    <row r="169" spans="1:4" ht="17" x14ac:dyDescent="0.2">
      <c r="A169" t="s">
        <v>20</v>
      </c>
      <c r="B169" s="3" t="s">
        <v>5</v>
      </c>
      <c r="C169" s="2">
        <v>5.3240740740740744E-4</v>
      </c>
      <c r="D169" s="2">
        <v>0.92980324074074072</v>
      </c>
    </row>
    <row r="170" spans="1:4" ht="17" x14ac:dyDescent="0.2">
      <c r="A170" t="s">
        <v>16</v>
      </c>
      <c r="B170" s="3" t="s">
        <v>5</v>
      </c>
      <c r="D170" s="2">
        <v>0.93052083333333335</v>
      </c>
    </row>
    <row r="171" spans="1:4" ht="17" x14ac:dyDescent="0.2">
      <c r="A171" t="s">
        <v>20</v>
      </c>
      <c r="B171" s="3" t="s">
        <v>15</v>
      </c>
      <c r="C171" s="2">
        <v>7.8703703703703705E-4</v>
      </c>
      <c r="D171" s="2">
        <v>0.93056712962962962</v>
      </c>
    </row>
    <row r="172" spans="1:4" ht="17" x14ac:dyDescent="0.2">
      <c r="A172" t="s">
        <v>20</v>
      </c>
      <c r="B172" s="3" t="s">
        <v>5</v>
      </c>
      <c r="C172" s="2">
        <v>9.2592592592592596E-4</v>
      </c>
      <c r="D172" s="2">
        <v>0.93145833333333339</v>
      </c>
    </row>
    <row r="173" spans="1:4" ht="17" x14ac:dyDescent="0.2">
      <c r="A173" t="s">
        <v>16</v>
      </c>
      <c r="B173" s="3" t="s">
        <v>8</v>
      </c>
      <c r="D173" s="2">
        <v>0.93148148148148147</v>
      </c>
    </row>
    <row r="174" spans="1:4" ht="17" x14ac:dyDescent="0.2">
      <c r="A174" t="s">
        <v>20</v>
      </c>
      <c r="B174" s="3" t="s">
        <v>8</v>
      </c>
      <c r="C174" s="2">
        <v>2.3148148148148147E-5</v>
      </c>
      <c r="D174" s="2">
        <v>0.93151620370370369</v>
      </c>
    </row>
    <row r="175" spans="1:4" ht="17" x14ac:dyDescent="0.2">
      <c r="A175" t="s">
        <v>16</v>
      </c>
      <c r="B175" s="3" t="s">
        <v>8</v>
      </c>
      <c r="D175" s="2">
        <v>0.93155092592592592</v>
      </c>
    </row>
    <row r="176" spans="1:4" ht="17" x14ac:dyDescent="0.2">
      <c r="A176" t="s">
        <v>20</v>
      </c>
      <c r="B176" s="3" t="s">
        <v>8</v>
      </c>
      <c r="C176" s="2">
        <v>8.3333333333333339E-4</v>
      </c>
      <c r="D176" s="2">
        <v>0.93238425925925927</v>
      </c>
    </row>
    <row r="177" spans="1:4" ht="17" x14ac:dyDescent="0.2">
      <c r="A177" t="s">
        <v>16</v>
      </c>
      <c r="B177" s="3" t="s">
        <v>31</v>
      </c>
      <c r="D177" s="2">
        <v>0.9324189814814815</v>
      </c>
    </row>
    <row r="178" spans="1:4" ht="17" x14ac:dyDescent="0.2">
      <c r="A178" t="s">
        <v>20</v>
      </c>
      <c r="B178" s="3" t="s">
        <v>31</v>
      </c>
      <c r="C178" s="2">
        <v>1.3888888888888889E-4</v>
      </c>
      <c r="D178" s="2">
        <v>0.93255787037037041</v>
      </c>
    </row>
    <row r="179" spans="1:4" ht="17" x14ac:dyDescent="0.2">
      <c r="A179" t="s">
        <v>16</v>
      </c>
      <c r="B179" s="3" t="s">
        <v>5</v>
      </c>
      <c r="D179" s="2">
        <v>0.93258101851851849</v>
      </c>
    </row>
    <row r="180" spans="1:4" ht="102" x14ac:dyDescent="0.2">
      <c r="A180" t="s">
        <v>27</v>
      </c>
      <c r="B180" s="3" t="s">
        <v>34</v>
      </c>
      <c r="D180" s="2">
        <v>0.93281250000000004</v>
      </c>
    </row>
    <row r="181" spans="1:4" ht="119" x14ac:dyDescent="0.2">
      <c r="A181" t="s">
        <v>17</v>
      </c>
      <c r="B181" s="3" t="s">
        <v>35</v>
      </c>
      <c r="D181" s="2">
        <v>0.93283564814814812</v>
      </c>
    </row>
    <row r="182" spans="1:4" ht="17" x14ac:dyDescent="0.2">
      <c r="A182" t="s">
        <v>16</v>
      </c>
      <c r="B182" s="3" t="s">
        <v>31</v>
      </c>
      <c r="D182" s="2">
        <v>0.9343055555555555</v>
      </c>
    </row>
    <row r="183" spans="1:4" ht="17" x14ac:dyDescent="0.2">
      <c r="A183" t="s">
        <v>20</v>
      </c>
      <c r="B183" s="3" t="s">
        <v>31</v>
      </c>
      <c r="C183" s="2">
        <v>1.1574074074074075E-4</v>
      </c>
      <c r="D183" s="2">
        <v>0.93443287037037037</v>
      </c>
    </row>
    <row r="184" spans="1:4" ht="119" x14ac:dyDescent="0.2">
      <c r="A184" t="s">
        <v>27</v>
      </c>
      <c r="B184" s="3" t="s">
        <v>35</v>
      </c>
      <c r="D184" s="2">
        <v>0.93444444444444441</v>
      </c>
    </row>
    <row r="185" spans="1:4" ht="102" x14ac:dyDescent="0.2">
      <c r="A185" t="s">
        <v>17</v>
      </c>
      <c r="B185" s="3" t="s">
        <v>36</v>
      </c>
      <c r="D185" s="2">
        <v>0.9344675925925926</v>
      </c>
    </row>
    <row r="186" spans="1:4" ht="17" x14ac:dyDescent="0.2">
      <c r="A186" t="s">
        <v>16</v>
      </c>
      <c r="B186" s="3" t="s">
        <v>15</v>
      </c>
      <c r="D186" s="2">
        <v>0.93509259259259259</v>
      </c>
    </row>
    <row r="187" spans="1:4" ht="17" x14ac:dyDescent="0.2">
      <c r="A187" t="s">
        <v>20</v>
      </c>
      <c r="B187" s="3" t="s">
        <v>5</v>
      </c>
      <c r="C187" s="2">
        <v>2.5231481481481481E-3</v>
      </c>
      <c r="D187" s="2">
        <v>0.93510416666666663</v>
      </c>
    </row>
    <row r="188" spans="1:4" ht="17" x14ac:dyDescent="0.2">
      <c r="A188" t="s">
        <v>16</v>
      </c>
      <c r="B188" s="3" t="s">
        <v>8</v>
      </c>
      <c r="D188" s="2">
        <v>0.93571759259259257</v>
      </c>
    </row>
    <row r="189" spans="1:4" ht="17" x14ac:dyDescent="0.2">
      <c r="A189" t="s">
        <v>20</v>
      </c>
      <c r="B189" s="3" t="s">
        <v>8</v>
      </c>
      <c r="C189" s="2">
        <v>5.7870370370370373E-5</v>
      </c>
      <c r="D189" s="2">
        <v>0.93578703703703703</v>
      </c>
    </row>
    <row r="190" spans="1:4" ht="17" x14ac:dyDescent="0.2">
      <c r="A190" t="s">
        <v>16</v>
      </c>
      <c r="B190" s="3" t="s">
        <v>31</v>
      </c>
      <c r="D190" s="2">
        <v>0.93581018518518522</v>
      </c>
    </row>
    <row r="191" spans="1:4" ht="17" x14ac:dyDescent="0.2">
      <c r="A191" t="s">
        <v>20</v>
      </c>
      <c r="B191" s="3" t="s">
        <v>31</v>
      </c>
      <c r="C191" s="2">
        <v>1.1574074074074075E-4</v>
      </c>
      <c r="D191" s="2">
        <v>0.93593749999999998</v>
      </c>
    </row>
    <row r="192" spans="1:4" ht="102" x14ac:dyDescent="0.2">
      <c r="A192" t="s">
        <v>27</v>
      </c>
      <c r="B192" s="3" t="s">
        <v>36</v>
      </c>
      <c r="D192" s="2">
        <v>0.93594907407407413</v>
      </c>
    </row>
    <row r="193" spans="1:4" ht="17" x14ac:dyDescent="0.2">
      <c r="A193" t="s">
        <v>20</v>
      </c>
      <c r="B193" s="3" t="s">
        <v>15</v>
      </c>
      <c r="C193" s="2">
        <v>8.564814814814815E-4</v>
      </c>
      <c r="D193" s="2">
        <v>0.93594907407407413</v>
      </c>
    </row>
    <row r="194" spans="1:4" ht="34" x14ac:dyDescent="0.2">
      <c r="A194" t="s">
        <v>17</v>
      </c>
      <c r="B194" s="3" t="s">
        <v>37</v>
      </c>
      <c r="D194" s="2">
        <v>0.93603009259259262</v>
      </c>
    </row>
    <row r="195" spans="1:4" ht="17" x14ac:dyDescent="0.2">
      <c r="A195" t="s">
        <v>16</v>
      </c>
      <c r="B195" s="3" t="s">
        <v>5</v>
      </c>
      <c r="D195" s="2">
        <v>0.93628472222222225</v>
      </c>
    </row>
    <row r="196" spans="1:4" ht="17" x14ac:dyDescent="0.2">
      <c r="A196" t="s">
        <v>16</v>
      </c>
      <c r="B196" s="3" t="s">
        <v>13</v>
      </c>
      <c r="D196" s="2">
        <v>0.93671296296296291</v>
      </c>
    </row>
    <row r="197" spans="1:4" ht="17" x14ac:dyDescent="0.2">
      <c r="A197" t="s">
        <v>20</v>
      </c>
      <c r="B197" s="3" t="s">
        <v>5</v>
      </c>
      <c r="C197" s="2">
        <v>4.2824074074074075E-4</v>
      </c>
      <c r="D197" s="2">
        <v>0.93671296296296291</v>
      </c>
    </row>
    <row r="198" spans="1:4" ht="17" x14ac:dyDescent="0.2">
      <c r="A198" t="s">
        <v>16</v>
      </c>
      <c r="B198" s="3" t="s">
        <v>5</v>
      </c>
      <c r="D198" s="2">
        <v>0.94027777777777777</v>
      </c>
    </row>
    <row r="199" spans="1:4" ht="17" x14ac:dyDescent="0.2">
      <c r="A199" t="s">
        <v>20</v>
      </c>
      <c r="B199" s="3" t="s">
        <v>13</v>
      </c>
      <c r="C199" s="2">
        <v>3.5763888888888889E-3</v>
      </c>
      <c r="D199" s="2">
        <v>0.94028935185185181</v>
      </c>
    </row>
    <row r="200" spans="1:4" ht="17" x14ac:dyDescent="0.2">
      <c r="A200" t="s">
        <v>20</v>
      </c>
      <c r="B200" s="3" t="s">
        <v>5</v>
      </c>
      <c r="C200" s="2">
        <v>4.9768518518518521E-4</v>
      </c>
      <c r="D200" s="2">
        <v>0.94078703703703703</v>
      </c>
    </row>
    <row r="201" spans="1:4" ht="17" x14ac:dyDescent="0.2">
      <c r="A201" t="s">
        <v>16</v>
      </c>
      <c r="B201" s="3" t="s">
        <v>8</v>
      </c>
      <c r="D201" s="2">
        <v>0.94079861111111107</v>
      </c>
    </row>
    <row r="202" spans="1:4" ht="17" x14ac:dyDescent="0.2">
      <c r="A202" t="s">
        <v>20</v>
      </c>
      <c r="B202" s="3" t="s">
        <v>8</v>
      </c>
      <c r="C202" s="2">
        <v>1.8402777777777777E-3</v>
      </c>
      <c r="D202" s="2">
        <v>0.94263888888888892</v>
      </c>
    </row>
    <row r="203" spans="1:4" ht="17" x14ac:dyDescent="0.2">
      <c r="A203" t="s">
        <v>16</v>
      </c>
      <c r="B203" s="3" t="s">
        <v>13</v>
      </c>
      <c r="D203" s="2">
        <v>0.94268518518518518</v>
      </c>
    </row>
    <row r="204" spans="1:4" ht="17" x14ac:dyDescent="0.2">
      <c r="A204" t="s">
        <v>16</v>
      </c>
      <c r="B204" s="3" t="s">
        <v>8</v>
      </c>
      <c r="D204" s="2">
        <v>0.94270833333333337</v>
      </c>
    </row>
    <row r="205" spans="1:4" ht="17" x14ac:dyDescent="0.2">
      <c r="A205" t="s">
        <v>20</v>
      </c>
      <c r="B205" s="3" t="s">
        <v>8</v>
      </c>
      <c r="C205" s="2">
        <v>5.7870370370370373E-5</v>
      </c>
      <c r="D205" s="2">
        <v>0.94276620370370368</v>
      </c>
    </row>
    <row r="206" spans="1:4" ht="17" x14ac:dyDescent="0.2">
      <c r="A206" t="s">
        <v>16</v>
      </c>
      <c r="B206" s="3" t="s">
        <v>8</v>
      </c>
      <c r="D206" s="2">
        <v>0.9428009259259259</v>
      </c>
    </row>
    <row r="207" spans="1:4" ht="17" x14ac:dyDescent="0.2">
      <c r="A207" t="s">
        <v>20</v>
      </c>
      <c r="B207" s="3" t="s">
        <v>8</v>
      </c>
      <c r="C207" s="2">
        <v>3.0092592592592595E-4</v>
      </c>
      <c r="D207" s="2">
        <v>0.9431018518518518</v>
      </c>
    </row>
    <row r="208" spans="1:4" ht="17" x14ac:dyDescent="0.2">
      <c r="A208" t="s">
        <v>16</v>
      </c>
      <c r="B208" s="3" t="s">
        <v>5</v>
      </c>
      <c r="D208" s="2">
        <v>0.94445601851851857</v>
      </c>
    </row>
    <row r="209" spans="1:4" ht="17" x14ac:dyDescent="0.2">
      <c r="A209" t="s">
        <v>20</v>
      </c>
      <c r="B209" s="3" t="s">
        <v>13</v>
      </c>
      <c r="C209" s="2">
        <v>1.7708333333333332E-3</v>
      </c>
      <c r="D209" s="2">
        <v>0.94445601851851857</v>
      </c>
    </row>
    <row r="210" spans="1:4" ht="17" x14ac:dyDescent="0.2">
      <c r="A210" t="s">
        <v>20</v>
      </c>
      <c r="B210" s="3" t="s">
        <v>5</v>
      </c>
      <c r="C210" s="2">
        <v>1.1921296296296296E-3</v>
      </c>
      <c r="D210" s="2">
        <v>0.94565972222222228</v>
      </c>
    </row>
    <row r="211" spans="1:4" ht="17" x14ac:dyDescent="0.2">
      <c r="A211" t="s">
        <v>16</v>
      </c>
      <c r="B211" s="3" t="s">
        <v>14</v>
      </c>
      <c r="D211" s="2">
        <v>0.94572916666666662</v>
      </c>
    </row>
    <row r="212" spans="1:4" ht="17" x14ac:dyDescent="0.2">
      <c r="A212" t="s">
        <v>16</v>
      </c>
      <c r="B212" s="3" t="s">
        <v>5</v>
      </c>
      <c r="D212" s="2">
        <v>0.94644675925925925</v>
      </c>
    </row>
    <row r="213" spans="1:4" ht="17" x14ac:dyDescent="0.2">
      <c r="A213" t="s">
        <v>20</v>
      </c>
      <c r="B213" s="3" t="s">
        <v>14</v>
      </c>
      <c r="C213" s="2">
        <v>2.5462962962962965E-3</v>
      </c>
      <c r="D213" s="2">
        <v>0.94828703703703698</v>
      </c>
    </row>
    <row r="214" spans="1:4" ht="17" x14ac:dyDescent="0.2">
      <c r="A214" t="s">
        <v>20</v>
      </c>
      <c r="B214" s="3" t="s">
        <v>5</v>
      </c>
      <c r="C214" s="2">
        <v>2.0486111111111113E-3</v>
      </c>
      <c r="D214" s="2">
        <v>0.9485069444444445</v>
      </c>
    </row>
    <row r="215" spans="1:4" ht="17" x14ac:dyDescent="0.2">
      <c r="A215" t="s">
        <v>16</v>
      </c>
      <c r="B215" s="3" t="s">
        <v>14</v>
      </c>
      <c r="D215" s="2">
        <v>0.94851851851851854</v>
      </c>
    </row>
    <row r="216" spans="1:4" ht="17" x14ac:dyDescent="0.2">
      <c r="A216" t="s">
        <v>20</v>
      </c>
      <c r="B216" s="3" t="s">
        <v>14</v>
      </c>
      <c r="C216" s="2">
        <v>6.018518518518519E-4</v>
      </c>
      <c r="D216" s="2">
        <v>0.94912037037037034</v>
      </c>
    </row>
    <row r="217" spans="1:4" ht="17" x14ac:dyDescent="0.2">
      <c r="A217" t="s">
        <v>16</v>
      </c>
      <c r="B217" s="3" t="s">
        <v>31</v>
      </c>
      <c r="D217" s="2">
        <v>0.94915509259259256</v>
      </c>
    </row>
    <row r="218" spans="1:4" ht="17" x14ac:dyDescent="0.2">
      <c r="A218" t="s">
        <v>20</v>
      </c>
      <c r="B218" s="3" t="s">
        <v>31</v>
      </c>
      <c r="C218" s="2">
        <v>2.3148148148148147E-5</v>
      </c>
      <c r="D218" s="2">
        <v>0.94917824074074075</v>
      </c>
    </row>
    <row r="219" spans="1:4" ht="17" x14ac:dyDescent="0.2">
      <c r="A219" t="s">
        <v>16</v>
      </c>
      <c r="B219" s="3" t="s">
        <v>31</v>
      </c>
      <c r="D219" s="2">
        <v>0.94920138888888894</v>
      </c>
    </row>
    <row r="220" spans="1:4" ht="17" x14ac:dyDescent="0.2">
      <c r="A220" t="s">
        <v>20</v>
      </c>
      <c r="B220" s="3" t="s">
        <v>31</v>
      </c>
      <c r="C220" s="2">
        <v>1.6203703703703703E-4</v>
      </c>
      <c r="D220" s="2">
        <v>0.94937499999999997</v>
      </c>
    </row>
    <row r="221" spans="1:4" ht="17" x14ac:dyDescent="0.2">
      <c r="A221" t="s">
        <v>16</v>
      </c>
      <c r="B221" s="3" t="s">
        <v>31</v>
      </c>
      <c r="D221" s="2">
        <v>0.94937499999999997</v>
      </c>
    </row>
    <row r="222" spans="1:4" ht="17" x14ac:dyDescent="0.2">
      <c r="A222" t="s">
        <v>16</v>
      </c>
      <c r="B222" s="3" t="s">
        <v>5</v>
      </c>
      <c r="D222" s="2">
        <v>0.94945601851851846</v>
      </c>
    </row>
    <row r="223" spans="1:4" ht="17" x14ac:dyDescent="0.2">
      <c r="A223" t="s">
        <v>20</v>
      </c>
      <c r="B223" s="3" t="s">
        <v>5</v>
      </c>
      <c r="C223" s="2">
        <v>2.5462962962962961E-4</v>
      </c>
      <c r="D223" s="2">
        <v>0.9497106481481481</v>
      </c>
    </row>
    <row r="224" spans="1:4" ht="17" x14ac:dyDescent="0.2">
      <c r="A224" t="s">
        <v>20</v>
      </c>
      <c r="B224" s="3" t="s">
        <v>31</v>
      </c>
      <c r="C224" s="2">
        <v>3.3564814814814812E-4</v>
      </c>
      <c r="D224" s="2">
        <v>0.9497106481481481</v>
      </c>
    </row>
    <row r="225" spans="1:4" ht="17" x14ac:dyDescent="0.2">
      <c r="A225" t="s">
        <v>16</v>
      </c>
      <c r="B225" s="3" t="s">
        <v>7</v>
      </c>
      <c r="D225" s="2">
        <v>0.9497106481481481</v>
      </c>
    </row>
    <row r="226" spans="1:4" ht="17" x14ac:dyDescent="0.2">
      <c r="A226" t="s">
        <v>20</v>
      </c>
      <c r="B226" s="3" t="s">
        <v>7</v>
      </c>
      <c r="C226" s="2">
        <v>7.6041666666666671E-3</v>
      </c>
      <c r="D226" s="2">
        <v>0.95732638888888888</v>
      </c>
    </row>
    <row r="227" spans="1:4" ht="17" x14ac:dyDescent="0.2">
      <c r="A227" t="s">
        <v>16</v>
      </c>
      <c r="B227" s="3" t="s">
        <v>5</v>
      </c>
      <c r="D227" s="2">
        <v>0.95740740740740737</v>
      </c>
    </row>
    <row r="228" spans="1:4" ht="17" x14ac:dyDescent="0.2">
      <c r="A228" t="s">
        <v>16</v>
      </c>
      <c r="B228" s="3" t="s">
        <v>7</v>
      </c>
      <c r="D228" s="2">
        <v>0.95822916666666669</v>
      </c>
    </row>
    <row r="229" spans="1:4" ht="17" x14ac:dyDescent="0.2">
      <c r="A229" t="s">
        <v>20</v>
      </c>
      <c r="B229" s="3" t="s">
        <v>5</v>
      </c>
      <c r="C229" s="2">
        <v>9.0277777777777774E-4</v>
      </c>
      <c r="D229" s="2">
        <v>0.95832175925925922</v>
      </c>
    </row>
    <row r="230" spans="1:4" ht="17" x14ac:dyDescent="0.2">
      <c r="A230" t="s">
        <v>16</v>
      </c>
      <c r="B230" s="3" t="s">
        <v>5</v>
      </c>
      <c r="D230" s="2">
        <v>0.95863425925925927</v>
      </c>
    </row>
    <row r="231" spans="1:4" ht="17" x14ac:dyDescent="0.2">
      <c r="A231" t="s">
        <v>20</v>
      </c>
      <c r="B231" s="3" t="s">
        <v>7</v>
      </c>
      <c r="C231" s="2">
        <v>5.9027777777777778E-4</v>
      </c>
      <c r="D231" s="2">
        <v>0.95883101851851849</v>
      </c>
    </row>
    <row r="232" spans="1:4" ht="17" x14ac:dyDescent="0.2">
      <c r="A232" t="s">
        <v>16</v>
      </c>
      <c r="B232" s="3" t="s">
        <v>7</v>
      </c>
      <c r="D232" s="2">
        <v>0.95909722222222227</v>
      </c>
    </row>
    <row r="233" spans="1:4" ht="17" x14ac:dyDescent="0.2">
      <c r="A233" t="s">
        <v>20</v>
      </c>
      <c r="B233" s="3" t="s">
        <v>7</v>
      </c>
      <c r="C233" s="2">
        <v>8.4490740740740739E-4</v>
      </c>
      <c r="D233" s="2">
        <v>0.9599537037037037</v>
      </c>
    </row>
    <row r="234" spans="1:4" ht="17" x14ac:dyDescent="0.2">
      <c r="A234" t="s">
        <v>16</v>
      </c>
      <c r="B234" s="3" t="s">
        <v>7</v>
      </c>
      <c r="D234" s="2">
        <v>0.9632060185185185</v>
      </c>
    </row>
    <row r="235" spans="1:4" ht="17" x14ac:dyDescent="0.2">
      <c r="A235" t="s">
        <v>20</v>
      </c>
      <c r="B235" s="3" t="s">
        <v>5</v>
      </c>
      <c r="C235" s="2">
        <v>4.5949074074074078E-3</v>
      </c>
      <c r="D235" s="2">
        <v>0.96322916666666669</v>
      </c>
    </row>
    <row r="236" spans="1:4" ht="17" x14ac:dyDescent="0.2">
      <c r="A236" t="s">
        <v>16</v>
      </c>
      <c r="B236" s="3" t="s">
        <v>5</v>
      </c>
      <c r="D236" s="2">
        <v>0.96576388888888887</v>
      </c>
    </row>
    <row r="237" spans="1:4" ht="17" x14ac:dyDescent="0.2">
      <c r="A237" t="s">
        <v>20</v>
      </c>
      <c r="B237" s="3" t="s">
        <v>5</v>
      </c>
      <c r="C237" s="2">
        <v>1.1574074074074073E-5</v>
      </c>
      <c r="D237" s="2">
        <v>0.96578703703703705</v>
      </c>
    </row>
    <row r="238" spans="1:4" ht="17" x14ac:dyDescent="0.2">
      <c r="A238" t="s">
        <v>20</v>
      </c>
      <c r="B238" s="3" t="s">
        <v>7</v>
      </c>
      <c r="C238" s="2">
        <v>2.5694444444444445E-3</v>
      </c>
      <c r="D238" s="2">
        <v>0.96578703703703705</v>
      </c>
    </row>
    <row r="239" spans="1:4" ht="17" x14ac:dyDescent="0.2">
      <c r="A239" t="s">
        <v>16</v>
      </c>
      <c r="B239" s="3" t="s">
        <v>5</v>
      </c>
      <c r="D239" s="2">
        <v>0.96579861111111109</v>
      </c>
    </row>
    <row r="240" spans="1:4" ht="17" x14ac:dyDescent="0.2">
      <c r="A240" t="s">
        <v>16</v>
      </c>
      <c r="B240" s="3" t="s">
        <v>7</v>
      </c>
      <c r="D240" s="2">
        <v>0.96607638888888892</v>
      </c>
    </row>
    <row r="241" spans="1:4" ht="17" x14ac:dyDescent="0.2">
      <c r="A241" t="s">
        <v>20</v>
      </c>
      <c r="B241" s="3" t="s">
        <v>7</v>
      </c>
      <c r="C241" s="2">
        <v>3.4722222222222222E-5</v>
      </c>
      <c r="D241" s="2">
        <v>0.96612268518518518</v>
      </c>
    </row>
    <row r="242" spans="1:4" ht="17" x14ac:dyDescent="0.2">
      <c r="A242" t="s">
        <v>20</v>
      </c>
      <c r="B242" s="3" t="s">
        <v>5</v>
      </c>
      <c r="C242" s="2">
        <v>1.9907407407407408E-3</v>
      </c>
      <c r="D242" s="2">
        <v>0.96780092592592593</v>
      </c>
    </row>
    <row r="243" spans="1:4" ht="17" x14ac:dyDescent="0.2">
      <c r="A243" t="s">
        <v>16</v>
      </c>
      <c r="B243" s="3" t="s">
        <v>31</v>
      </c>
      <c r="D243" s="2">
        <v>0.96785879629629634</v>
      </c>
    </row>
    <row r="244" spans="1:4" ht="17" x14ac:dyDescent="0.2">
      <c r="A244" t="s">
        <v>20</v>
      </c>
      <c r="B244" s="3" t="s">
        <v>31</v>
      </c>
      <c r="C244" s="2">
        <v>2.6620370370370372E-4</v>
      </c>
      <c r="D244" s="2">
        <v>0.96813657407407405</v>
      </c>
    </row>
    <row r="245" spans="1:4" ht="34" x14ac:dyDescent="0.2">
      <c r="A245" t="s">
        <v>27</v>
      </c>
      <c r="B245" s="3" t="s">
        <v>37</v>
      </c>
      <c r="D245" s="2">
        <v>0.9681481481481482</v>
      </c>
    </row>
    <row r="246" spans="1:4" ht="17" x14ac:dyDescent="0.2">
      <c r="A246" t="s">
        <v>28</v>
      </c>
      <c r="B246" s="3" t="s">
        <v>14</v>
      </c>
      <c r="D246" s="2">
        <v>0.96831018518518519</v>
      </c>
    </row>
    <row r="247" spans="1:4" ht="17" x14ac:dyDescent="0.2">
      <c r="A247" t="s">
        <v>28</v>
      </c>
      <c r="B247" s="3" t="s">
        <v>5</v>
      </c>
      <c r="D247" s="2">
        <v>0.96831018518518519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FBFE4-D982-3444-B071-C39A281EC231}">
  <dimension ref="A1:H209"/>
  <sheetViews>
    <sheetView topLeftCell="B1" workbookViewId="0">
      <selection activeCell="H4" sqref="H4"/>
    </sheetView>
  </sheetViews>
  <sheetFormatPr baseColWidth="10" defaultRowHeight="16" x14ac:dyDescent="0.2"/>
  <cols>
    <col min="1" max="1" width="19.5" customWidth="1"/>
    <col min="2" max="2" width="99.6640625" style="3" customWidth="1"/>
    <col min="3" max="4" width="10.83203125" style="2"/>
    <col min="7" max="7" width="49.83203125" customWidth="1"/>
    <col min="8" max="8" width="11.33203125" customWidth="1"/>
  </cols>
  <sheetData>
    <row r="1" spans="1:8" ht="17" x14ac:dyDescent="0.2">
      <c r="A1" t="s">
        <v>30</v>
      </c>
      <c r="B1" s="3" t="s">
        <v>0</v>
      </c>
      <c r="C1" s="2" t="s">
        <v>1</v>
      </c>
      <c r="D1" s="2" t="s">
        <v>2</v>
      </c>
    </row>
    <row r="2" spans="1:8" ht="17" x14ac:dyDescent="0.2">
      <c r="A2" t="s">
        <v>4</v>
      </c>
      <c r="B2" s="3" t="s">
        <v>14</v>
      </c>
      <c r="D2" s="2">
        <v>0.83884259259259264</v>
      </c>
    </row>
    <row r="3" spans="1:8" ht="17" x14ac:dyDescent="0.2">
      <c r="A3" t="s">
        <v>4</v>
      </c>
      <c r="B3" s="3" t="s">
        <v>14</v>
      </c>
      <c r="D3" s="2">
        <v>0.83884259259259264</v>
      </c>
      <c r="G3" s="15" t="s">
        <v>57</v>
      </c>
      <c r="H3" s="2" t="s">
        <v>58</v>
      </c>
    </row>
    <row r="4" spans="1:8" ht="17" x14ac:dyDescent="0.2">
      <c r="A4" t="s">
        <v>4</v>
      </c>
      <c r="B4" s="3" t="s">
        <v>5</v>
      </c>
      <c r="D4" s="2">
        <v>0.83884259259259264</v>
      </c>
      <c r="G4" s="15" t="s">
        <v>12</v>
      </c>
      <c r="H4" s="2">
        <f t="shared" ref="H4:H15" si="0">SUMIFS(C:C, A:A, "Fine intervento", B:B, G4)</f>
        <v>0</v>
      </c>
    </row>
    <row r="5" spans="1:8" ht="17" x14ac:dyDescent="0.2">
      <c r="A5" t="s">
        <v>4</v>
      </c>
      <c r="B5" s="3" t="s">
        <v>6</v>
      </c>
      <c r="D5" s="2">
        <v>0.83884259259259264</v>
      </c>
      <c r="G5" s="16" t="s">
        <v>7</v>
      </c>
      <c r="H5" s="2">
        <f t="shared" si="0"/>
        <v>2.027777777777778E-2</v>
      </c>
    </row>
    <row r="6" spans="1:8" ht="17" x14ac:dyDescent="0.2">
      <c r="A6" t="s">
        <v>4</v>
      </c>
      <c r="B6" s="3" t="s">
        <v>7</v>
      </c>
      <c r="D6" s="2">
        <v>0.83884259259259264</v>
      </c>
      <c r="G6" s="15" t="s">
        <v>14</v>
      </c>
      <c r="H6" s="2">
        <f t="shared" si="0"/>
        <v>2.8935185185185184E-4</v>
      </c>
    </row>
    <row r="7" spans="1:8" ht="17" x14ac:dyDescent="0.2">
      <c r="A7" t="s">
        <v>4</v>
      </c>
      <c r="B7" s="3" t="s">
        <v>8</v>
      </c>
      <c r="D7" s="2">
        <v>0.83884259259259264</v>
      </c>
      <c r="G7" s="17" t="s">
        <v>31</v>
      </c>
      <c r="H7" s="2">
        <f t="shared" si="0"/>
        <v>0</v>
      </c>
    </row>
    <row r="8" spans="1:8" ht="17" x14ac:dyDescent="0.2">
      <c r="A8" t="s">
        <v>4</v>
      </c>
      <c r="B8" s="3" t="s">
        <v>9</v>
      </c>
      <c r="D8" s="2">
        <v>0.83884259259259264</v>
      </c>
      <c r="G8" s="15" t="s">
        <v>5</v>
      </c>
      <c r="H8" s="2">
        <f t="shared" si="0"/>
        <v>4.3333333333333328E-2</v>
      </c>
    </row>
    <row r="9" spans="1:8" ht="17" x14ac:dyDescent="0.2">
      <c r="A9" t="s">
        <v>4</v>
      </c>
      <c r="B9" s="3" t="s">
        <v>10</v>
      </c>
      <c r="D9" s="2">
        <v>0.83884259259259264</v>
      </c>
      <c r="G9" s="15" t="s">
        <v>6</v>
      </c>
      <c r="H9" s="2">
        <f t="shared" si="0"/>
        <v>1.1793981481481483E-2</v>
      </c>
    </row>
    <row r="10" spans="1:8" ht="17" x14ac:dyDescent="0.2">
      <c r="A10" t="s">
        <v>4</v>
      </c>
      <c r="B10" s="3" t="s">
        <v>11</v>
      </c>
      <c r="D10" s="2">
        <v>0.83884259259259264</v>
      </c>
      <c r="G10" s="16" t="s">
        <v>11</v>
      </c>
      <c r="H10" s="2">
        <f t="shared" si="0"/>
        <v>1.1342592592592593E-3</v>
      </c>
    </row>
    <row r="11" spans="1:8" ht="17" x14ac:dyDescent="0.2">
      <c r="A11" t="s">
        <v>4</v>
      </c>
      <c r="B11" s="3" t="s">
        <v>12</v>
      </c>
      <c r="D11" s="2">
        <v>0.83884259259259264</v>
      </c>
      <c r="G11" s="16" t="s">
        <v>15</v>
      </c>
      <c r="H11" s="2">
        <f t="shared" si="0"/>
        <v>7.6851851851851855E-3</v>
      </c>
    </row>
    <row r="12" spans="1:8" ht="17" x14ac:dyDescent="0.2">
      <c r="A12" t="s">
        <v>4</v>
      </c>
      <c r="B12" s="3" t="s">
        <v>13</v>
      </c>
      <c r="D12" s="2">
        <v>0.83884259259259264</v>
      </c>
      <c r="G12" s="16" t="s">
        <v>13</v>
      </c>
      <c r="H12" s="2">
        <f t="shared" si="0"/>
        <v>1.4027777777777778E-2</v>
      </c>
    </row>
    <row r="13" spans="1:8" ht="17" x14ac:dyDescent="0.2">
      <c r="A13" t="s">
        <v>4</v>
      </c>
      <c r="B13" s="3" t="s">
        <v>14</v>
      </c>
      <c r="D13" s="2">
        <v>0.83884259259259264</v>
      </c>
      <c r="G13" s="16" t="s">
        <v>9</v>
      </c>
      <c r="H13" s="2">
        <f t="shared" si="0"/>
        <v>0</v>
      </c>
    </row>
    <row r="14" spans="1:8" ht="17" x14ac:dyDescent="0.2">
      <c r="A14" t="s">
        <v>4</v>
      </c>
      <c r="B14" s="3" t="s">
        <v>15</v>
      </c>
      <c r="D14" s="2">
        <v>0.83884259259259264</v>
      </c>
      <c r="G14" s="15" t="s">
        <v>8</v>
      </c>
      <c r="H14" s="2">
        <f t="shared" si="0"/>
        <v>0</v>
      </c>
    </row>
    <row r="15" spans="1:8" ht="17" x14ac:dyDescent="0.2">
      <c r="A15" t="s">
        <v>4</v>
      </c>
      <c r="B15" s="3" t="s">
        <v>5</v>
      </c>
      <c r="D15" s="2">
        <v>0.83900462962962963</v>
      </c>
      <c r="G15" s="18" t="s">
        <v>10</v>
      </c>
      <c r="H15" s="2">
        <f t="shared" si="0"/>
        <v>2.3148148148148147E-5</v>
      </c>
    </row>
    <row r="16" spans="1:8" ht="17" x14ac:dyDescent="0.2">
      <c r="A16" t="s">
        <v>28</v>
      </c>
      <c r="B16" s="3" t="s">
        <v>14</v>
      </c>
      <c r="D16" s="2">
        <v>0.84006944444444442</v>
      </c>
    </row>
    <row r="17" spans="1:4" ht="17" x14ac:dyDescent="0.2">
      <c r="A17" t="s">
        <v>28</v>
      </c>
      <c r="B17" s="3" t="s">
        <v>5</v>
      </c>
      <c r="D17" s="2">
        <v>0.84006944444444442</v>
      </c>
    </row>
    <row r="18" spans="1:4" ht="17" x14ac:dyDescent="0.2">
      <c r="A18" t="s">
        <v>4</v>
      </c>
      <c r="B18" s="3" t="s">
        <v>14</v>
      </c>
      <c r="D18" s="2">
        <v>0.84017361111111111</v>
      </c>
    </row>
    <row r="19" spans="1:4" ht="17" x14ac:dyDescent="0.2">
      <c r="A19" t="s">
        <v>4</v>
      </c>
      <c r="B19" s="3" t="s">
        <v>14</v>
      </c>
      <c r="D19" s="2">
        <v>0.84017361111111111</v>
      </c>
    </row>
    <row r="20" spans="1:4" ht="17" x14ac:dyDescent="0.2">
      <c r="A20" t="s">
        <v>4</v>
      </c>
      <c r="B20" s="3" t="s">
        <v>5</v>
      </c>
      <c r="D20" s="2">
        <v>0.84017361111111111</v>
      </c>
    </row>
    <row r="21" spans="1:4" ht="17" x14ac:dyDescent="0.2">
      <c r="A21" t="s">
        <v>4</v>
      </c>
      <c r="B21" s="3" t="s">
        <v>6</v>
      </c>
      <c r="D21" s="2">
        <v>0.84017361111111111</v>
      </c>
    </row>
    <row r="22" spans="1:4" ht="17" x14ac:dyDescent="0.2">
      <c r="A22" t="s">
        <v>4</v>
      </c>
      <c r="B22" s="3" t="s">
        <v>7</v>
      </c>
      <c r="D22" s="2">
        <v>0.84017361111111111</v>
      </c>
    </row>
    <row r="23" spans="1:4" ht="17" x14ac:dyDescent="0.2">
      <c r="A23" t="s">
        <v>4</v>
      </c>
      <c r="B23" s="3" t="s">
        <v>8</v>
      </c>
      <c r="D23" s="2">
        <v>0.84017361111111111</v>
      </c>
    </row>
    <row r="24" spans="1:4" ht="17" x14ac:dyDescent="0.2">
      <c r="A24" t="s">
        <v>4</v>
      </c>
      <c r="B24" s="3" t="s">
        <v>9</v>
      </c>
      <c r="D24" s="2">
        <v>0.84017361111111111</v>
      </c>
    </row>
    <row r="25" spans="1:4" ht="17" x14ac:dyDescent="0.2">
      <c r="A25" t="s">
        <v>4</v>
      </c>
      <c r="B25" s="3" t="s">
        <v>10</v>
      </c>
      <c r="D25" s="2">
        <v>0.84017361111111111</v>
      </c>
    </row>
    <row r="26" spans="1:4" ht="17" x14ac:dyDescent="0.2">
      <c r="A26" t="s">
        <v>4</v>
      </c>
      <c r="B26" s="3" t="s">
        <v>11</v>
      </c>
      <c r="D26" s="2">
        <v>0.84017361111111111</v>
      </c>
    </row>
    <row r="27" spans="1:4" ht="17" x14ac:dyDescent="0.2">
      <c r="A27" t="s">
        <v>4</v>
      </c>
      <c r="B27" s="3" t="s">
        <v>12</v>
      </c>
      <c r="D27" s="2">
        <v>0.84017361111111111</v>
      </c>
    </row>
    <row r="28" spans="1:4" ht="17" x14ac:dyDescent="0.2">
      <c r="A28" t="s">
        <v>4</v>
      </c>
      <c r="B28" s="3" t="s">
        <v>13</v>
      </c>
      <c r="D28" s="2">
        <v>0.84017361111111111</v>
      </c>
    </row>
    <row r="29" spans="1:4" ht="17" x14ac:dyDescent="0.2">
      <c r="A29" t="s">
        <v>4</v>
      </c>
      <c r="B29" s="3" t="s">
        <v>14</v>
      </c>
      <c r="D29" s="2">
        <v>0.84017361111111111</v>
      </c>
    </row>
    <row r="30" spans="1:4" ht="17" x14ac:dyDescent="0.2">
      <c r="A30" t="s">
        <v>4</v>
      </c>
      <c r="B30" s="3" t="s">
        <v>15</v>
      </c>
      <c r="D30" s="2">
        <v>0.84017361111111111</v>
      </c>
    </row>
    <row r="31" spans="1:4" ht="17" x14ac:dyDescent="0.2">
      <c r="A31" t="s">
        <v>4</v>
      </c>
      <c r="B31" s="3" t="s">
        <v>5</v>
      </c>
      <c r="D31" s="2">
        <v>0.84021990740740737</v>
      </c>
    </row>
    <row r="32" spans="1:4" ht="17" x14ac:dyDescent="0.2">
      <c r="A32" t="s">
        <v>4</v>
      </c>
      <c r="B32" s="3" t="s">
        <v>7</v>
      </c>
      <c r="D32" s="2">
        <v>0.84135416666666663</v>
      </c>
    </row>
    <row r="33" spans="1:4" ht="17" x14ac:dyDescent="0.2">
      <c r="A33" t="s">
        <v>4</v>
      </c>
      <c r="B33" s="3" t="s">
        <v>6</v>
      </c>
      <c r="D33" s="2">
        <v>0.84135416666666663</v>
      </c>
    </row>
    <row r="34" spans="1:4" ht="17" x14ac:dyDescent="0.2">
      <c r="A34" t="s">
        <v>4</v>
      </c>
      <c r="B34" s="3" t="s">
        <v>14</v>
      </c>
      <c r="D34" s="2">
        <v>0.84135416666666663</v>
      </c>
    </row>
    <row r="35" spans="1:4" ht="17" x14ac:dyDescent="0.2">
      <c r="A35" t="s">
        <v>4</v>
      </c>
      <c r="B35" s="3" t="s">
        <v>10</v>
      </c>
      <c r="D35" s="2">
        <v>0.84135416666666663</v>
      </c>
    </row>
    <row r="36" spans="1:4" ht="17" x14ac:dyDescent="0.2">
      <c r="A36" t="s">
        <v>4</v>
      </c>
      <c r="B36" s="3" t="s">
        <v>5</v>
      </c>
      <c r="D36" s="2">
        <v>0.84135416666666663</v>
      </c>
    </row>
    <row r="37" spans="1:4" ht="17" x14ac:dyDescent="0.2">
      <c r="A37" t="s">
        <v>4</v>
      </c>
      <c r="B37" s="3" t="s">
        <v>12</v>
      </c>
      <c r="D37" s="2">
        <v>0.84135416666666663</v>
      </c>
    </row>
    <row r="38" spans="1:4" ht="17" x14ac:dyDescent="0.2">
      <c r="A38" t="s">
        <v>4</v>
      </c>
      <c r="B38" s="3" t="s">
        <v>9</v>
      </c>
      <c r="D38" s="2">
        <v>0.84135416666666663</v>
      </c>
    </row>
    <row r="39" spans="1:4" ht="17" x14ac:dyDescent="0.2">
      <c r="A39" t="s">
        <v>4</v>
      </c>
      <c r="B39" s="3" t="s">
        <v>8</v>
      </c>
      <c r="D39" s="2">
        <v>0.84135416666666663</v>
      </c>
    </row>
    <row r="40" spans="1:4" ht="17" x14ac:dyDescent="0.2">
      <c r="A40" t="s">
        <v>4</v>
      </c>
      <c r="B40" s="3" t="s">
        <v>11</v>
      </c>
      <c r="D40" s="2">
        <v>0.84135416666666663</v>
      </c>
    </row>
    <row r="41" spans="1:4" ht="17" x14ac:dyDescent="0.2">
      <c r="A41" t="s">
        <v>4</v>
      </c>
      <c r="B41" s="3" t="s">
        <v>15</v>
      </c>
      <c r="D41" s="2">
        <v>0.84135416666666663</v>
      </c>
    </row>
    <row r="42" spans="1:4" ht="17" x14ac:dyDescent="0.2">
      <c r="A42" t="s">
        <v>4</v>
      </c>
      <c r="B42" s="3" t="s">
        <v>13</v>
      </c>
      <c r="D42" s="2">
        <v>0.84135416666666663</v>
      </c>
    </row>
    <row r="43" spans="1:4" ht="17" x14ac:dyDescent="0.2">
      <c r="A43" t="s">
        <v>16</v>
      </c>
      <c r="B43" s="3" t="s">
        <v>10</v>
      </c>
      <c r="D43" s="2">
        <v>0.87489583333333332</v>
      </c>
    </row>
    <row r="44" spans="1:4" ht="17" x14ac:dyDescent="0.2">
      <c r="A44" t="s">
        <v>20</v>
      </c>
      <c r="B44" s="3" t="s">
        <v>10</v>
      </c>
      <c r="C44" s="2">
        <v>2.3148148148148147E-5</v>
      </c>
      <c r="D44" s="2">
        <v>0.87491898148148151</v>
      </c>
    </row>
    <row r="45" spans="1:4" ht="17" x14ac:dyDescent="0.2">
      <c r="A45" t="s">
        <v>16</v>
      </c>
      <c r="B45" s="3" t="s">
        <v>5</v>
      </c>
      <c r="D45" s="2">
        <v>0.87724537037037043</v>
      </c>
    </row>
    <row r="46" spans="1:4" ht="17" x14ac:dyDescent="0.2">
      <c r="A46" t="s">
        <v>20</v>
      </c>
      <c r="B46" s="3" t="s">
        <v>5</v>
      </c>
      <c r="C46" s="2">
        <v>6.9444444444444447E-4</v>
      </c>
      <c r="D46" s="2">
        <v>0.87795138888888891</v>
      </c>
    </row>
    <row r="47" spans="1:4" ht="17" x14ac:dyDescent="0.2">
      <c r="A47" t="s">
        <v>16</v>
      </c>
      <c r="B47" s="3" t="s">
        <v>5</v>
      </c>
      <c r="D47" s="2">
        <v>0.8784143518518519</v>
      </c>
    </row>
    <row r="48" spans="1:4" ht="17" x14ac:dyDescent="0.2">
      <c r="A48" t="s">
        <v>20</v>
      </c>
      <c r="B48" s="3" t="s">
        <v>5</v>
      </c>
      <c r="C48" s="2">
        <v>1.7361111111111112E-4</v>
      </c>
      <c r="D48" s="2">
        <v>0.87859953703703708</v>
      </c>
    </row>
    <row r="49" spans="1:4" ht="17" x14ac:dyDescent="0.2">
      <c r="A49" t="s">
        <v>17</v>
      </c>
      <c r="B49" s="3" t="s">
        <v>19</v>
      </c>
      <c r="D49" s="2">
        <v>0.87864583333333335</v>
      </c>
    </row>
    <row r="50" spans="1:4" ht="17" x14ac:dyDescent="0.2">
      <c r="A50" t="s">
        <v>16</v>
      </c>
      <c r="B50" s="3" t="s">
        <v>6</v>
      </c>
      <c r="D50" s="2">
        <v>0.88083333333333336</v>
      </c>
    </row>
    <row r="51" spans="1:4" ht="17" x14ac:dyDescent="0.2">
      <c r="A51" t="s">
        <v>16</v>
      </c>
      <c r="B51" s="3" t="s">
        <v>5</v>
      </c>
      <c r="D51" s="2">
        <v>0.88101851851851853</v>
      </c>
    </row>
    <row r="52" spans="1:4" ht="17" x14ac:dyDescent="0.2">
      <c r="A52" t="s">
        <v>20</v>
      </c>
      <c r="B52" s="3" t="s">
        <v>6</v>
      </c>
      <c r="C52" s="2">
        <v>5.0925925925925921E-4</v>
      </c>
      <c r="D52" s="2">
        <v>0.88134259259259262</v>
      </c>
    </row>
    <row r="53" spans="1:4" ht="17" x14ac:dyDescent="0.2">
      <c r="A53" t="s">
        <v>20</v>
      </c>
      <c r="B53" s="3" t="s">
        <v>5</v>
      </c>
      <c r="C53" s="2">
        <v>4.6296296296296298E-4</v>
      </c>
      <c r="D53" s="2">
        <v>0.88148148148148153</v>
      </c>
    </row>
    <row r="54" spans="1:4" ht="17" x14ac:dyDescent="0.2">
      <c r="A54" t="s">
        <v>16</v>
      </c>
      <c r="B54" s="3" t="s">
        <v>5</v>
      </c>
      <c r="D54" s="2">
        <v>0.88153935185185184</v>
      </c>
    </row>
    <row r="55" spans="1:4" ht="17" x14ac:dyDescent="0.2">
      <c r="A55" t="s">
        <v>27</v>
      </c>
      <c r="B55" s="3" t="s">
        <v>19</v>
      </c>
      <c r="D55" s="2">
        <v>0.88173611111111116</v>
      </c>
    </row>
    <row r="56" spans="1:4" ht="34" x14ac:dyDescent="0.2">
      <c r="A56" t="s">
        <v>17</v>
      </c>
      <c r="B56" s="3" t="s">
        <v>38</v>
      </c>
      <c r="D56" s="2">
        <v>0.8817476851851852</v>
      </c>
    </row>
    <row r="57" spans="1:4" ht="17" x14ac:dyDescent="0.2">
      <c r="A57" t="s">
        <v>20</v>
      </c>
      <c r="B57" s="3" t="s">
        <v>5</v>
      </c>
      <c r="C57" s="2">
        <v>4.6296296296296298E-4</v>
      </c>
      <c r="D57" s="2">
        <v>0.88200231481481484</v>
      </c>
    </row>
    <row r="58" spans="1:4" ht="17" x14ac:dyDescent="0.2">
      <c r="A58" t="s">
        <v>16</v>
      </c>
      <c r="B58" s="3" t="s">
        <v>5</v>
      </c>
      <c r="D58" s="2">
        <v>0.88421296296296292</v>
      </c>
    </row>
    <row r="59" spans="1:4" ht="34" x14ac:dyDescent="0.2">
      <c r="A59" t="s">
        <v>27</v>
      </c>
      <c r="B59" s="3" t="s">
        <v>38</v>
      </c>
      <c r="D59" s="2">
        <v>0.88429398148148153</v>
      </c>
    </row>
    <row r="60" spans="1:4" ht="34" x14ac:dyDescent="0.2">
      <c r="A60" t="s">
        <v>17</v>
      </c>
      <c r="B60" s="3" t="s">
        <v>39</v>
      </c>
      <c r="D60" s="2">
        <v>0.88431712962962961</v>
      </c>
    </row>
    <row r="61" spans="1:4" ht="17" x14ac:dyDescent="0.2">
      <c r="A61" t="s">
        <v>20</v>
      </c>
      <c r="B61" s="3" t="s">
        <v>5</v>
      </c>
      <c r="C61" s="2">
        <v>4.7453703703703704E-4</v>
      </c>
      <c r="D61" s="2">
        <v>0.88469907407407411</v>
      </c>
    </row>
    <row r="62" spans="1:4" ht="17" x14ac:dyDescent="0.2">
      <c r="A62" t="s">
        <v>16</v>
      </c>
      <c r="B62" s="3" t="s">
        <v>7</v>
      </c>
      <c r="D62" s="2">
        <v>0.88469907407407411</v>
      </c>
    </row>
    <row r="63" spans="1:4" ht="17" x14ac:dyDescent="0.2">
      <c r="A63" t="s">
        <v>20</v>
      </c>
      <c r="B63" s="3" t="s">
        <v>7</v>
      </c>
      <c r="C63" s="2">
        <v>1.0532407407407407E-3</v>
      </c>
      <c r="D63" s="2">
        <v>0.88576388888888891</v>
      </c>
    </row>
    <row r="64" spans="1:4" ht="17" x14ac:dyDescent="0.2">
      <c r="A64" t="s">
        <v>16</v>
      </c>
      <c r="B64" s="3" t="s">
        <v>7</v>
      </c>
      <c r="D64" s="2">
        <v>0.88606481481481481</v>
      </c>
    </row>
    <row r="65" spans="1:4" ht="17" x14ac:dyDescent="0.2">
      <c r="A65" t="s">
        <v>20</v>
      </c>
      <c r="B65" s="3" t="s">
        <v>7</v>
      </c>
      <c r="C65" s="2">
        <v>7.0601851851851847E-4</v>
      </c>
      <c r="D65" s="2">
        <v>0.88678240740740744</v>
      </c>
    </row>
    <row r="66" spans="1:4" ht="17" x14ac:dyDescent="0.2">
      <c r="A66" t="s">
        <v>16</v>
      </c>
      <c r="B66" s="3" t="s">
        <v>7</v>
      </c>
      <c r="D66" s="2">
        <v>0.88679398148148147</v>
      </c>
    </row>
    <row r="67" spans="1:4" ht="17" x14ac:dyDescent="0.2">
      <c r="A67" t="s">
        <v>20</v>
      </c>
      <c r="B67" s="3" t="s">
        <v>7</v>
      </c>
      <c r="C67" s="2">
        <v>0</v>
      </c>
      <c r="D67" s="2">
        <v>0.88680555555555551</v>
      </c>
    </row>
    <row r="68" spans="1:4" ht="17" x14ac:dyDescent="0.2">
      <c r="A68" t="s">
        <v>16</v>
      </c>
      <c r="B68" s="3" t="s">
        <v>7</v>
      </c>
      <c r="D68" s="2">
        <v>0.88730324074074074</v>
      </c>
    </row>
    <row r="69" spans="1:4" ht="17" x14ac:dyDescent="0.2">
      <c r="A69" t="s">
        <v>20</v>
      </c>
      <c r="B69" s="3" t="s">
        <v>7</v>
      </c>
      <c r="C69" s="2">
        <v>2.0833333333333333E-3</v>
      </c>
      <c r="D69" s="2">
        <v>0.88938657407407407</v>
      </c>
    </row>
    <row r="70" spans="1:4" ht="17" x14ac:dyDescent="0.2">
      <c r="A70" t="s">
        <v>16</v>
      </c>
      <c r="B70" s="3" t="s">
        <v>5</v>
      </c>
      <c r="D70" s="2">
        <v>0.88979166666666665</v>
      </c>
    </row>
    <row r="71" spans="1:4" ht="17" x14ac:dyDescent="0.2">
      <c r="A71" t="s">
        <v>20</v>
      </c>
      <c r="B71" s="3" t="s">
        <v>5</v>
      </c>
      <c r="C71" s="2">
        <v>0</v>
      </c>
      <c r="D71" s="2">
        <v>0.88980324074074069</v>
      </c>
    </row>
    <row r="72" spans="1:4" ht="17" x14ac:dyDescent="0.2">
      <c r="A72" t="s">
        <v>16</v>
      </c>
      <c r="B72" s="3" t="s">
        <v>5</v>
      </c>
      <c r="D72" s="2">
        <v>0.8898611111111111</v>
      </c>
    </row>
    <row r="73" spans="1:4" ht="17" x14ac:dyDescent="0.2">
      <c r="A73" t="s">
        <v>16</v>
      </c>
      <c r="B73" s="3" t="s">
        <v>7</v>
      </c>
      <c r="D73" s="2">
        <v>0.89065972222222223</v>
      </c>
    </row>
    <row r="74" spans="1:4" ht="17" x14ac:dyDescent="0.2">
      <c r="A74" t="s">
        <v>20</v>
      </c>
      <c r="B74" s="3" t="s">
        <v>5</v>
      </c>
      <c r="C74" s="2">
        <v>8.3333333333333339E-4</v>
      </c>
      <c r="D74" s="2">
        <v>0.89070601851851849</v>
      </c>
    </row>
    <row r="75" spans="1:4" ht="17" x14ac:dyDescent="0.2">
      <c r="A75" t="s">
        <v>20</v>
      </c>
      <c r="B75" s="3" t="s">
        <v>7</v>
      </c>
      <c r="C75" s="2">
        <v>5.6828703703703702E-3</v>
      </c>
      <c r="D75" s="2">
        <v>0.89634259259259264</v>
      </c>
    </row>
    <row r="76" spans="1:4" ht="17" x14ac:dyDescent="0.2">
      <c r="A76" t="s">
        <v>16</v>
      </c>
      <c r="B76" s="3" t="s">
        <v>5</v>
      </c>
      <c r="D76" s="2">
        <v>0.89640046296296294</v>
      </c>
    </row>
    <row r="77" spans="1:4" ht="17" x14ac:dyDescent="0.2">
      <c r="A77" t="s">
        <v>20</v>
      </c>
      <c r="B77" s="3" t="s">
        <v>5</v>
      </c>
      <c r="C77" s="2">
        <v>2.3148148148148147E-5</v>
      </c>
      <c r="D77" s="2">
        <v>0.89642361111111113</v>
      </c>
    </row>
    <row r="78" spans="1:4" ht="17" x14ac:dyDescent="0.2">
      <c r="A78" t="s">
        <v>16</v>
      </c>
      <c r="B78" s="3" t="s">
        <v>5</v>
      </c>
      <c r="D78" s="2">
        <v>0.89642361111111113</v>
      </c>
    </row>
    <row r="79" spans="1:4" ht="17" x14ac:dyDescent="0.2">
      <c r="A79" t="s">
        <v>16</v>
      </c>
      <c r="B79" s="3" t="s">
        <v>15</v>
      </c>
      <c r="D79" s="2">
        <v>0.89652777777777781</v>
      </c>
    </row>
    <row r="80" spans="1:4" ht="17" x14ac:dyDescent="0.2">
      <c r="A80" t="s">
        <v>20</v>
      </c>
      <c r="B80" s="3" t="s">
        <v>5</v>
      </c>
      <c r="C80" s="2">
        <v>1.7361111111111112E-4</v>
      </c>
      <c r="D80" s="2">
        <v>0.89660879629629631</v>
      </c>
    </row>
    <row r="81" spans="1:4" ht="17" x14ac:dyDescent="0.2">
      <c r="A81" t="s">
        <v>16</v>
      </c>
      <c r="B81" s="3" t="s">
        <v>5</v>
      </c>
      <c r="D81" s="2">
        <v>0.90142361111111113</v>
      </c>
    </row>
    <row r="82" spans="1:4" ht="17" x14ac:dyDescent="0.2">
      <c r="A82" t="s">
        <v>20</v>
      </c>
      <c r="B82" s="3" t="s">
        <v>5</v>
      </c>
      <c r="C82" s="2">
        <v>3.4722222222222222E-5</v>
      </c>
      <c r="D82" s="2">
        <v>0.90145833333333336</v>
      </c>
    </row>
    <row r="83" spans="1:4" ht="17" x14ac:dyDescent="0.2">
      <c r="A83" t="s">
        <v>16</v>
      </c>
      <c r="B83" s="3" t="s">
        <v>13</v>
      </c>
      <c r="D83" s="2">
        <v>0.90151620370370367</v>
      </c>
    </row>
    <row r="84" spans="1:4" ht="17" x14ac:dyDescent="0.2">
      <c r="A84" t="s">
        <v>20</v>
      </c>
      <c r="B84" s="3" t="s">
        <v>15</v>
      </c>
      <c r="C84" s="2">
        <v>5.4513888888888893E-3</v>
      </c>
      <c r="D84" s="2">
        <v>0.9019907407407407</v>
      </c>
    </row>
    <row r="85" spans="1:4" ht="17" x14ac:dyDescent="0.2">
      <c r="A85" t="s">
        <v>20</v>
      </c>
      <c r="B85" s="3" t="s">
        <v>13</v>
      </c>
      <c r="C85" s="2">
        <v>5.0925925925925921E-4</v>
      </c>
      <c r="D85" s="2">
        <v>0.90202546296296293</v>
      </c>
    </row>
    <row r="86" spans="1:4" ht="17" x14ac:dyDescent="0.2">
      <c r="A86" t="s">
        <v>16</v>
      </c>
      <c r="B86" s="3" t="s">
        <v>5</v>
      </c>
      <c r="D86" s="2">
        <v>0.90202546296296293</v>
      </c>
    </row>
    <row r="87" spans="1:4" ht="17" x14ac:dyDescent="0.2">
      <c r="A87" t="s">
        <v>20</v>
      </c>
      <c r="B87" s="3" t="s">
        <v>5</v>
      </c>
      <c r="C87" s="2">
        <v>1.1574074074074073E-5</v>
      </c>
      <c r="D87" s="2">
        <v>0.90204861111111112</v>
      </c>
    </row>
    <row r="88" spans="1:4" ht="17" x14ac:dyDescent="0.2">
      <c r="A88" t="s">
        <v>16</v>
      </c>
      <c r="B88" s="3" t="s">
        <v>5</v>
      </c>
      <c r="D88" s="2">
        <v>0.90204861111111112</v>
      </c>
    </row>
    <row r="89" spans="1:4" ht="17" x14ac:dyDescent="0.2">
      <c r="A89" t="s">
        <v>20</v>
      </c>
      <c r="B89" s="3" t="s">
        <v>5</v>
      </c>
      <c r="C89" s="2">
        <v>1.1574074074074073E-5</v>
      </c>
      <c r="D89" s="2">
        <v>0.90207175925925931</v>
      </c>
    </row>
    <row r="90" spans="1:4" ht="17" x14ac:dyDescent="0.2">
      <c r="A90" t="s">
        <v>16</v>
      </c>
      <c r="B90" s="3" t="s">
        <v>5</v>
      </c>
      <c r="D90" s="2">
        <v>0.90208333333333335</v>
      </c>
    </row>
    <row r="91" spans="1:4" ht="17" x14ac:dyDescent="0.2">
      <c r="A91" t="s">
        <v>16</v>
      </c>
      <c r="B91" s="3" t="s">
        <v>7</v>
      </c>
      <c r="D91" s="2">
        <v>0.90376157407407409</v>
      </c>
    </row>
    <row r="92" spans="1:4" ht="17" x14ac:dyDescent="0.2">
      <c r="A92" t="s">
        <v>20</v>
      </c>
      <c r="B92" s="3" t="s">
        <v>5</v>
      </c>
      <c r="C92" s="2">
        <v>1.6782407407407408E-3</v>
      </c>
      <c r="D92" s="2">
        <v>0.90377314814814813</v>
      </c>
    </row>
    <row r="93" spans="1:4" ht="17" x14ac:dyDescent="0.2">
      <c r="A93" t="s">
        <v>20</v>
      </c>
      <c r="B93" s="3" t="s">
        <v>7</v>
      </c>
      <c r="C93" s="2">
        <v>2.3148148148148147E-5</v>
      </c>
      <c r="D93" s="2">
        <v>0.90379629629629632</v>
      </c>
    </row>
    <row r="94" spans="1:4" ht="17" x14ac:dyDescent="0.2">
      <c r="A94" t="s">
        <v>16</v>
      </c>
      <c r="B94" s="3" t="s">
        <v>14</v>
      </c>
      <c r="D94" s="2">
        <v>0.90387731481481481</v>
      </c>
    </row>
    <row r="95" spans="1:4" ht="17" x14ac:dyDescent="0.2">
      <c r="A95" t="s">
        <v>20</v>
      </c>
      <c r="B95" s="3" t="s">
        <v>14</v>
      </c>
      <c r="C95" s="2">
        <v>0</v>
      </c>
      <c r="D95" s="2">
        <v>0.90387731481481481</v>
      </c>
    </row>
    <row r="96" spans="1:4" ht="17" x14ac:dyDescent="0.2">
      <c r="A96" t="s">
        <v>16</v>
      </c>
      <c r="B96" s="3" t="s">
        <v>14</v>
      </c>
      <c r="D96" s="2">
        <v>0.90394675925925927</v>
      </c>
    </row>
    <row r="97" spans="1:4" ht="17" x14ac:dyDescent="0.2">
      <c r="A97" t="s">
        <v>16</v>
      </c>
      <c r="B97" s="3" t="s">
        <v>7</v>
      </c>
      <c r="D97" s="2">
        <v>0.90421296296296294</v>
      </c>
    </row>
    <row r="98" spans="1:4" ht="17" x14ac:dyDescent="0.2">
      <c r="A98" t="s">
        <v>20</v>
      </c>
      <c r="B98" s="3" t="s">
        <v>14</v>
      </c>
      <c r="C98" s="2">
        <v>2.8935185185185184E-4</v>
      </c>
      <c r="D98" s="2">
        <v>0.90423611111111113</v>
      </c>
    </row>
    <row r="99" spans="1:4" ht="17" x14ac:dyDescent="0.2">
      <c r="A99" t="s">
        <v>20</v>
      </c>
      <c r="B99" s="3" t="s">
        <v>7</v>
      </c>
      <c r="C99" s="2">
        <v>2.5347222222222221E-3</v>
      </c>
      <c r="D99" s="2">
        <v>0.90675925925925926</v>
      </c>
    </row>
    <row r="100" spans="1:4" ht="17" x14ac:dyDescent="0.2">
      <c r="A100" t="s">
        <v>16</v>
      </c>
      <c r="B100" s="3" t="s">
        <v>15</v>
      </c>
      <c r="D100" s="2">
        <v>0.90678240740740745</v>
      </c>
    </row>
    <row r="101" spans="1:4" ht="17" x14ac:dyDescent="0.2">
      <c r="A101" t="s">
        <v>16</v>
      </c>
      <c r="B101" s="3" t="s">
        <v>5</v>
      </c>
      <c r="D101" s="2">
        <v>0.90822916666666664</v>
      </c>
    </row>
    <row r="102" spans="1:4" ht="17" x14ac:dyDescent="0.2">
      <c r="A102" t="s">
        <v>20</v>
      </c>
      <c r="B102" s="3" t="s">
        <v>15</v>
      </c>
      <c r="C102" s="2">
        <v>1.4467592592592592E-3</v>
      </c>
      <c r="D102" s="2">
        <v>0.90824074074074079</v>
      </c>
    </row>
    <row r="103" spans="1:4" ht="17" x14ac:dyDescent="0.2">
      <c r="A103" t="s">
        <v>20</v>
      </c>
      <c r="B103" s="3" t="s">
        <v>5</v>
      </c>
      <c r="C103" s="2">
        <v>6.9444444444444444E-5</v>
      </c>
      <c r="D103" s="2">
        <v>0.90831018518518514</v>
      </c>
    </row>
    <row r="104" spans="1:4" ht="17" x14ac:dyDescent="0.2">
      <c r="A104" t="s">
        <v>16</v>
      </c>
      <c r="B104" s="3" t="s">
        <v>6</v>
      </c>
      <c r="D104" s="2">
        <v>0.90834490740740736</v>
      </c>
    </row>
    <row r="105" spans="1:4" ht="17" x14ac:dyDescent="0.2">
      <c r="A105" t="s">
        <v>20</v>
      </c>
      <c r="B105" s="3" t="s">
        <v>6</v>
      </c>
      <c r="C105" s="2">
        <v>4.6296296296296294E-5</v>
      </c>
      <c r="D105" s="2">
        <v>0.90840277777777778</v>
      </c>
    </row>
    <row r="106" spans="1:4" ht="17" x14ac:dyDescent="0.2">
      <c r="A106" t="s">
        <v>16</v>
      </c>
      <c r="B106" s="3" t="s">
        <v>6</v>
      </c>
      <c r="D106" s="2">
        <v>0.90854166666666669</v>
      </c>
    </row>
    <row r="107" spans="1:4" ht="17" x14ac:dyDescent="0.2">
      <c r="A107" t="s">
        <v>20</v>
      </c>
      <c r="B107" s="3" t="s">
        <v>6</v>
      </c>
      <c r="C107" s="2">
        <v>8.1018518518518516E-4</v>
      </c>
      <c r="D107" s="2">
        <v>0.90935185185185186</v>
      </c>
    </row>
    <row r="108" spans="1:4" ht="17" x14ac:dyDescent="0.2">
      <c r="A108" t="s">
        <v>16</v>
      </c>
      <c r="B108" s="3" t="s">
        <v>5</v>
      </c>
      <c r="D108" s="2">
        <v>0.90946759259259258</v>
      </c>
    </row>
    <row r="109" spans="1:4" ht="17" x14ac:dyDescent="0.2">
      <c r="A109" t="s">
        <v>20</v>
      </c>
      <c r="B109" s="3" t="s">
        <v>5</v>
      </c>
      <c r="C109" s="2">
        <v>1.1574074074074073E-5</v>
      </c>
      <c r="D109" s="2">
        <v>0.90947916666666662</v>
      </c>
    </row>
    <row r="110" spans="1:4" ht="17" x14ac:dyDescent="0.2">
      <c r="A110" t="s">
        <v>16</v>
      </c>
      <c r="B110" s="3" t="s">
        <v>5</v>
      </c>
      <c r="D110" s="2">
        <v>0.90950231481481481</v>
      </c>
    </row>
    <row r="111" spans="1:4" ht="34" x14ac:dyDescent="0.2">
      <c r="A111" t="s">
        <v>27</v>
      </c>
      <c r="B111" s="3" t="s">
        <v>39</v>
      </c>
      <c r="D111" s="2">
        <v>0.91199074074074071</v>
      </c>
    </row>
    <row r="112" spans="1:4" ht="34" x14ac:dyDescent="0.2">
      <c r="A112" t="s">
        <v>17</v>
      </c>
      <c r="B112" s="3" t="s">
        <v>40</v>
      </c>
      <c r="D112" s="2">
        <v>0.9120138888888889</v>
      </c>
    </row>
    <row r="113" spans="1:4" ht="17" x14ac:dyDescent="0.2">
      <c r="A113" t="s">
        <v>16</v>
      </c>
      <c r="B113" s="3" t="s">
        <v>7</v>
      </c>
      <c r="D113" s="2">
        <v>0.91240740740740744</v>
      </c>
    </row>
    <row r="114" spans="1:4" ht="17" x14ac:dyDescent="0.2">
      <c r="A114" t="s">
        <v>20</v>
      </c>
      <c r="B114" s="3" t="s">
        <v>5</v>
      </c>
      <c r="C114" s="2">
        <v>2.9282407407407408E-3</v>
      </c>
      <c r="D114" s="2">
        <v>0.91243055555555552</v>
      </c>
    </row>
    <row r="115" spans="1:4" ht="17" x14ac:dyDescent="0.2">
      <c r="A115" t="s">
        <v>16</v>
      </c>
      <c r="B115" s="3" t="s">
        <v>5</v>
      </c>
      <c r="D115" s="2">
        <v>0.91520833333333329</v>
      </c>
    </row>
    <row r="116" spans="1:4" ht="17" x14ac:dyDescent="0.2">
      <c r="A116" t="s">
        <v>20</v>
      </c>
      <c r="B116" s="3" t="s">
        <v>7</v>
      </c>
      <c r="C116" s="2">
        <v>2.8124999999999999E-3</v>
      </c>
      <c r="D116" s="2">
        <v>0.91523148148148148</v>
      </c>
    </row>
    <row r="117" spans="1:4" ht="17" x14ac:dyDescent="0.2">
      <c r="A117" t="s">
        <v>20</v>
      </c>
      <c r="B117" s="3" t="s">
        <v>5</v>
      </c>
      <c r="C117" s="2">
        <v>3.0092592592592595E-4</v>
      </c>
      <c r="D117" s="2">
        <v>0.91552083333333334</v>
      </c>
    </row>
    <row r="118" spans="1:4" ht="17" x14ac:dyDescent="0.2">
      <c r="A118" t="s">
        <v>16</v>
      </c>
      <c r="B118" s="3" t="s">
        <v>13</v>
      </c>
      <c r="D118" s="2">
        <v>0.91553240740740738</v>
      </c>
    </row>
    <row r="119" spans="1:4" ht="17" x14ac:dyDescent="0.2">
      <c r="A119" t="s">
        <v>16</v>
      </c>
      <c r="B119" s="3" t="s">
        <v>5</v>
      </c>
      <c r="D119" s="2">
        <v>0.92200231481481476</v>
      </c>
    </row>
    <row r="120" spans="1:4" ht="17" x14ac:dyDescent="0.2">
      <c r="A120" t="s">
        <v>20</v>
      </c>
      <c r="B120" s="3" t="s">
        <v>13</v>
      </c>
      <c r="C120" s="2">
        <v>6.5046296296296293E-3</v>
      </c>
      <c r="D120" s="2">
        <v>0.92203703703703699</v>
      </c>
    </row>
    <row r="121" spans="1:4" ht="17" x14ac:dyDescent="0.2">
      <c r="A121" t="s">
        <v>16</v>
      </c>
      <c r="B121" s="3" t="s">
        <v>7</v>
      </c>
      <c r="D121" s="2">
        <v>0.92473379629629626</v>
      </c>
    </row>
    <row r="122" spans="1:4" ht="17" x14ac:dyDescent="0.2">
      <c r="A122" t="s">
        <v>20</v>
      </c>
      <c r="B122" s="3" t="s">
        <v>7</v>
      </c>
      <c r="C122" s="2">
        <v>2.3148148148148147E-5</v>
      </c>
      <c r="D122" s="2">
        <v>0.92476851851851849</v>
      </c>
    </row>
    <row r="123" spans="1:4" ht="17" x14ac:dyDescent="0.2">
      <c r="A123" t="s">
        <v>16</v>
      </c>
      <c r="B123" s="3" t="s">
        <v>7</v>
      </c>
      <c r="D123" s="2">
        <v>0.92484953703703698</v>
      </c>
    </row>
    <row r="124" spans="1:4" ht="17" x14ac:dyDescent="0.2">
      <c r="A124" t="s">
        <v>20</v>
      </c>
      <c r="B124" s="3" t="s">
        <v>7</v>
      </c>
      <c r="C124" s="2">
        <v>9.2592592592592588E-5</v>
      </c>
      <c r="D124" s="2">
        <v>0.92494212962962963</v>
      </c>
    </row>
    <row r="125" spans="1:4" ht="17" x14ac:dyDescent="0.2">
      <c r="A125" t="s">
        <v>16</v>
      </c>
      <c r="B125" s="3" t="s">
        <v>7</v>
      </c>
      <c r="D125" s="2">
        <v>0.92527777777777775</v>
      </c>
    </row>
    <row r="126" spans="1:4" ht="17" x14ac:dyDescent="0.2">
      <c r="A126" t="s">
        <v>20</v>
      </c>
      <c r="B126" s="3" t="s">
        <v>5</v>
      </c>
      <c r="C126" s="2">
        <v>3.2870370370370371E-3</v>
      </c>
      <c r="D126" s="2">
        <v>0.92530092592592594</v>
      </c>
    </row>
    <row r="127" spans="1:4" ht="17" x14ac:dyDescent="0.2">
      <c r="A127" t="s">
        <v>16</v>
      </c>
      <c r="B127" s="3" t="s">
        <v>5</v>
      </c>
      <c r="D127" s="2">
        <v>0.92561342592592588</v>
      </c>
    </row>
    <row r="128" spans="1:4" ht="17" x14ac:dyDescent="0.2">
      <c r="A128" t="s">
        <v>20</v>
      </c>
      <c r="B128" s="3" t="s">
        <v>5</v>
      </c>
      <c r="C128" s="2">
        <v>4.6296296296296294E-5</v>
      </c>
      <c r="D128" s="2">
        <v>0.9256712962962963</v>
      </c>
    </row>
    <row r="129" spans="1:4" ht="17" x14ac:dyDescent="0.2">
      <c r="A129" t="s">
        <v>16</v>
      </c>
      <c r="B129" s="3" t="s">
        <v>5</v>
      </c>
      <c r="D129" s="2">
        <v>0.92585648148148147</v>
      </c>
    </row>
    <row r="130" spans="1:4" ht="17" x14ac:dyDescent="0.2">
      <c r="A130" t="s">
        <v>20</v>
      </c>
      <c r="B130" s="3" t="s">
        <v>5</v>
      </c>
      <c r="C130" s="2">
        <v>5.9027777777777778E-4</v>
      </c>
      <c r="D130" s="2">
        <v>0.92645833333333338</v>
      </c>
    </row>
    <row r="131" spans="1:4" ht="17" x14ac:dyDescent="0.2">
      <c r="A131" t="s">
        <v>20</v>
      </c>
      <c r="B131" s="3" t="s">
        <v>7</v>
      </c>
      <c r="C131" s="2">
        <v>1.5277777777777779E-3</v>
      </c>
      <c r="D131" s="2">
        <v>0.92680555555555555</v>
      </c>
    </row>
    <row r="132" spans="1:4" ht="17" x14ac:dyDescent="0.2">
      <c r="A132" t="s">
        <v>16</v>
      </c>
      <c r="B132" s="3" t="s">
        <v>6</v>
      </c>
      <c r="D132" s="2">
        <v>0.92680555555555555</v>
      </c>
    </row>
    <row r="133" spans="1:4" ht="17" x14ac:dyDescent="0.2">
      <c r="A133" t="s">
        <v>16</v>
      </c>
      <c r="B133" s="3" t="s">
        <v>7</v>
      </c>
      <c r="D133" s="2">
        <v>0.926875</v>
      </c>
    </row>
    <row r="134" spans="1:4" ht="17" x14ac:dyDescent="0.2">
      <c r="A134" t="s">
        <v>20</v>
      </c>
      <c r="B134" s="3" t="s">
        <v>7</v>
      </c>
      <c r="C134" s="2">
        <v>1.1574074074074073E-5</v>
      </c>
      <c r="D134" s="2">
        <v>0.92689814814814819</v>
      </c>
    </row>
    <row r="135" spans="1:4" ht="17" x14ac:dyDescent="0.2">
      <c r="A135" t="s">
        <v>16</v>
      </c>
      <c r="B135" s="3" t="s">
        <v>7</v>
      </c>
      <c r="D135" s="2">
        <v>0.92692129629629627</v>
      </c>
    </row>
    <row r="136" spans="1:4" ht="17" x14ac:dyDescent="0.2">
      <c r="A136" t="s">
        <v>20</v>
      </c>
      <c r="B136" s="3" t="s">
        <v>6</v>
      </c>
      <c r="C136" s="2">
        <v>1.5046296296296297E-4</v>
      </c>
      <c r="D136" s="2">
        <v>0.92696759259259254</v>
      </c>
    </row>
    <row r="137" spans="1:4" ht="17" x14ac:dyDescent="0.2">
      <c r="A137" t="s">
        <v>16</v>
      </c>
      <c r="B137" s="3" t="s">
        <v>6</v>
      </c>
      <c r="D137" s="2">
        <v>0.92857638888888894</v>
      </c>
    </row>
    <row r="138" spans="1:4" ht="17" x14ac:dyDescent="0.2">
      <c r="A138" t="s">
        <v>20</v>
      </c>
      <c r="B138" s="3" t="s">
        <v>7</v>
      </c>
      <c r="C138" s="2">
        <v>1.6550925925925926E-3</v>
      </c>
      <c r="D138" s="2">
        <v>0.92857638888888894</v>
      </c>
    </row>
    <row r="139" spans="1:4" ht="17" x14ac:dyDescent="0.2">
      <c r="A139" t="s">
        <v>20</v>
      </c>
      <c r="B139" s="3" t="s">
        <v>6</v>
      </c>
      <c r="C139" s="2">
        <v>7.291666666666667E-4</v>
      </c>
      <c r="D139" s="2">
        <v>0.92930555555555561</v>
      </c>
    </row>
    <row r="140" spans="1:4" ht="17" x14ac:dyDescent="0.2">
      <c r="A140" t="s">
        <v>16</v>
      </c>
      <c r="B140" s="3" t="s">
        <v>13</v>
      </c>
      <c r="D140" s="2">
        <v>0.92932870370370368</v>
      </c>
    </row>
    <row r="141" spans="1:4" ht="17" x14ac:dyDescent="0.2">
      <c r="A141" t="s">
        <v>20</v>
      </c>
      <c r="B141" s="3" t="s">
        <v>13</v>
      </c>
      <c r="C141" s="2">
        <v>1.1574074074074073E-5</v>
      </c>
      <c r="D141" s="2">
        <v>0.92935185185185187</v>
      </c>
    </row>
    <row r="142" spans="1:4" ht="17" x14ac:dyDescent="0.2">
      <c r="A142" t="s">
        <v>16</v>
      </c>
      <c r="B142" s="3" t="s">
        <v>13</v>
      </c>
      <c r="D142" s="2">
        <v>0.92937499999999995</v>
      </c>
    </row>
    <row r="143" spans="1:4" ht="17" x14ac:dyDescent="0.2">
      <c r="A143" t="s">
        <v>16</v>
      </c>
      <c r="B143" s="3" t="s">
        <v>5</v>
      </c>
      <c r="D143" s="2">
        <v>0.93312499999999998</v>
      </c>
    </row>
    <row r="144" spans="1:4" ht="17" x14ac:dyDescent="0.2">
      <c r="A144" t="s">
        <v>20</v>
      </c>
      <c r="B144" s="3" t="s">
        <v>13</v>
      </c>
      <c r="C144" s="2">
        <v>3.9236111111111112E-3</v>
      </c>
      <c r="D144" s="2">
        <v>0.93331018518518516</v>
      </c>
    </row>
    <row r="145" spans="1:4" ht="17" x14ac:dyDescent="0.2">
      <c r="A145" t="s">
        <v>16</v>
      </c>
      <c r="B145" s="3" t="s">
        <v>7</v>
      </c>
      <c r="D145" s="2">
        <v>0.93347222222222226</v>
      </c>
    </row>
    <row r="146" spans="1:4" ht="17" x14ac:dyDescent="0.2">
      <c r="A146" t="s">
        <v>20</v>
      </c>
      <c r="B146" s="3" t="s">
        <v>7</v>
      </c>
      <c r="C146" s="2">
        <v>5.7870370370370373E-5</v>
      </c>
      <c r="D146" s="2">
        <v>0.93354166666666671</v>
      </c>
    </row>
    <row r="147" spans="1:4" ht="17" x14ac:dyDescent="0.2">
      <c r="A147" t="s">
        <v>20</v>
      </c>
      <c r="B147" s="3" t="s">
        <v>5</v>
      </c>
      <c r="C147" s="2">
        <v>3.0555555555555557E-3</v>
      </c>
      <c r="D147" s="2">
        <v>0.93618055555555557</v>
      </c>
    </row>
    <row r="148" spans="1:4" ht="17" x14ac:dyDescent="0.2">
      <c r="A148" t="s">
        <v>16</v>
      </c>
      <c r="B148" s="3" t="s">
        <v>6</v>
      </c>
      <c r="D148" s="2">
        <v>0.93622685185185184</v>
      </c>
    </row>
    <row r="149" spans="1:4" ht="17" x14ac:dyDescent="0.2">
      <c r="A149" t="s">
        <v>16</v>
      </c>
      <c r="B149" s="3" t="s">
        <v>5</v>
      </c>
      <c r="D149" s="2">
        <v>0.93716435185185187</v>
      </c>
    </row>
    <row r="150" spans="1:4" ht="17" x14ac:dyDescent="0.2">
      <c r="A150" t="s">
        <v>20</v>
      </c>
      <c r="B150" s="3" t="s">
        <v>6</v>
      </c>
      <c r="C150" s="2">
        <v>9.6064814814814819E-4</v>
      </c>
      <c r="D150" s="2">
        <v>0.93718749999999995</v>
      </c>
    </row>
    <row r="151" spans="1:4" ht="17" x14ac:dyDescent="0.2">
      <c r="A151" t="s">
        <v>20</v>
      </c>
      <c r="B151" s="3" t="s">
        <v>5</v>
      </c>
      <c r="C151" s="2">
        <v>9.3749999999999997E-4</v>
      </c>
      <c r="D151" s="2">
        <v>0.9381018518518518</v>
      </c>
    </row>
    <row r="152" spans="1:4" ht="17" x14ac:dyDescent="0.2">
      <c r="A152" t="s">
        <v>16</v>
      </c>
      <c r="B152" s="3" t="s">
        <v>15</v>
      </c>
      <c r="D152" s="2">
        <v>0.93811342592592595</v>
      </c>
    </row>
    <row r="153" spans="1:4" ht="17" x14ac:dyDescent="0.2">
      <c r="A153" t="s">
        <v>20</v>
      </c>
      <c r="B153" s="3" t="s">
        <v>15</v>
      </c>
      <c r="C153" s="2">
        <v>6.9444444444444447E-4</v>
      </c>
      <c r="D153" s="2">
        <v>0.93880787037037039</v>
      </c>
    </row>
    <row r="154" spans="1:4" ht="17" x14ac:dyDescent="0.2">
      <c r="A154" t="s">
        <v>16</v>
      </c>
      <c r="B154" s="3" t="s">
        <v>5</v>
      </c>
      <c r="D154" s="2">
        <v>0.93885416666666666</v>
      </c>
    </row>
    <row r="155" spans="1:4" ht="34" x14ac:dyDescent="0.2">
      <c r="A155" t="s">
        <v>27</v>
      </c>
      <c r="B155" s="3" t="s">
        <v>40</v>
      </c>
      <c r="D155" s="2">
        <v>0.93943287037037038</v>
      </c>
    </row>
    <row r="156" spans="1:4" ht="34" x14ac:dyDescent="0.2">
      <c r="A156" t="s">
        <v>17</v>
      </c>
      <c r="B156" s="3" t="s">
        <v>41</v>
      </c>
      <c r="D156" s="2">
        <v>0.93945601851851857</v>
      </c>
    </row>
    <row r="157" spans="1:4" ht="17" x14ac:dyDescent="0.2">
      <c r="A157" t="s">
        <v>16</v>
      </c>
      <c r="B157" s="3" t="s">
        <v>6</v>
      </c>
      <c r="D157" s="2">
        <v>0.93983796296296296</v>
      </c>
    </row>
    <row r="158" spans="1:4" ht="17" x14ac:dyDescent="0.2">
      <c r="A158" t="s">
        <v>20</v>
      </c>
      <c r="B158" s="3" t="s">
        <v>5</v>
      </c>
      <c r="C158" s="2">
        <v>9.9537037037037042E-4</v>
      </c>
      <c r="D158" s="2">
        <v>0.93986111111111115</v>
      </c>
    </row>
    <row r="159" spans="1:4" ht="17" x14ac:dyDescent="0.2">
      <c r="A159" t="s">
        <v>16</v>
      </c>
      <c r="B159" s="3" t="s">
        <v>5</v>
      </c>
      <c r="D159" s="2">
        <v>0.94128472222222226</v>
      </c>
    </row>
    <row r="160" spans="1:4" ht="17" x14ac:dyDescent="0.2">
      <c r="A160" t="s">
        <v>20</v>
      </c>
      <c r="B160" s="3" t="s">
        <v>6</v>
      </c>
      <c r="C160" s="2">
        <v>1.4467592592592592E-3</v>
      </c>
      <c r="D160" s="2">
        <v>0.94128472222222226</v>
      </c>
    </row>
    <row r="161" spans="1:4" ht="17" x14ac:dyDescent="0.2">
      <c r="A161" t="s">
        <v>16</v>
      </c>
      <c r="B161" s="3" t="s">
        <v>6</v>
      </c>
      <c r="D161" s="2">
        <v>0.95343750000000005</v>
      </c>
    </row>
    <row r="162" spans="1:4" ht="17" x14ac:dyDescent="0.2">
      <c r="A162" t="s">
        <v>20</v>
      </c>
      <c r="B162" s="3" t="s">
        <v>6</v>
      </c>
      <c r="C162" s="2">
        <v>1.0879629629629629E-3</v>
      </c>
      <c r="D162" s="2">
        <v>0.95453703703703707</v>
      </c>
    </row>
    <row r="163" spans="1:4" ht="17" x14ac:dyDescent="0.2">
      <c r="A163" t="s">
        <v>20</v>
      </c>
      <c r="B163" s="3" t="s">
        <v>5</v>
      </c>
      <c r="C163" s="2">
        <v>1.3275462962962963E-2</v>
      </c>
      <c r="D163" s="2">
        <v>0.95456018518518515</v>
      </c>
    </row>
    <row r="164" spans="1:4" ht="17" x14ac:dyDescent="0.2">
      <c r="A164" t="s">
        <v>16</v>
      </c>
      <c r="B164" s="3" t="s">
        <v>11</v>
      </c>
      <c r="D164" s="2">
        <v>0.9545717592592593</v>
      </c>
    </row>
    <row r="165" spans="1:4" ht="17" x14ac:dyDescent="0.2">
      <c r="A165" t="s">
        <v>20</v>
      </c>
      <c r="B165" s="3" t="s">
        <v>11</v>
      </c>
      <c r="C165" s="2">
        <v>1.1342592592592593E-3</v>
      </c>
      <c r="D165" s="2">
        <v>0.95570601851851855</v>
      </c>
    </row>
    <row r="166" spans="1:4" ht="17" x14ac:dyDescent="0.2">
      <c r="A166" t="s">
        <v>16</v>
      </c>
      <c r="B166" s="3" t="s">
        <v>5</v>
      </c>
      <c r="D166" s="2">
        <v>0.95574074074074078</v>
      </c>
    </row>
    <row r="167" spans="1:4" ht="17" x14ac:dyDescent="0.2">
      <c r="A167" t="s">
        <v>20</v>
      </c>
      <c r="B167" s="3" t="s">
        <v>5</v>
      </c>
      <c r="C167" s="2">
        <v>4.6296296296296294E-5</v>
      </c>
      <c r="D167" s="2">
        <v>0.95579861111111108</v>
      </c>
    </row>
    <row r="168" spans="1:4" ht="17" x14ac:dyDescent="0.2">
      <c r="A168" t="s">
        <v>16</v>
      </c>
      <c r="B168" s="3" t="s">
        <v>13</v>
      </c>
      <c r="D168" s="2">
        <v>0.95579861111111108</v>
      </c>
    </row>
    <row r="169" spans="1:4" ht="17" x14ac:dyDescent="0.2">
      <c r="A169" t="s">
        <v>20</v>
      </c>
      <c r="B169" s="3" t="s">
        <v>13</v>
      </c>
      <c r="C169" s="2">
        <v>3.0787037037037037E-3</v>
      </c>
      <c r="D169" s="2">
        <v>0.9588888888888889</v>
      </c>
    </row>
    <row r="170" spans="1:4" ht="17" x14ac:dyDescent="0.2">
      <c r="A170" t="s">
        <v>16</v>
      </c>
      <c r="B170" s="3" t="s">
        <v>7</v>
      </c>
      <c r="D170" s="2">
        <v>0.95894675925925921</v>
      </c>
    </row>
    <row r="171" spans="1:4" ht="17" x14ac:dyDescent="0.2">
      <c r="A171" t="s">
        <v>20</v>
      </c>
      <c r="B171" s="3" t="s">
        <v>7</v>
      </c>
      <c r="C171" s="2">
        <v>2.0138888888888888E-3</v>
      </c>
      <c r="D171" s="2">
        <v>0.96096064814814819</v>
      </c>
    </row>
    <row r="172" spans="1:4" ht="17" x14ac:dyDescent="0.2">
      <c r="A172" t="s">
        <v>16</v>
      </c>
      <c r="B172" s="3" t="s">
        <v>5</v>
      </c>
      <c r="D172" s="2">
        <v>0.96097222222222223</v>
      </c>
    </row>
    <row r="173" spans="1:4" ht="17" x14ac:dyDescent="0.2">
      <c r="A173" t="s">
        <v>20</v>
      </c>
      <c r="B173" s="3" t="s">
        <v>5</v>
      </c>
      <c r="C173" s="2">
        <v>1.2152777777777778E-3</v>
      </c>
      <c r="D173" s="2">
        <v>0.96219907407407412</v>
      </c>
    </row>
    <row r="174" spans="1:4" ht="17" x14ac:dyDescent="0.2">
      <c r="A174" t="s">
        <v>16</v>
      </c>
      <c r="B174" s="3" t="s">
        <v>6</v>
      </c>
      <c r="D174" s="2">
        <v>0.96259259259259256</v>
      </c>
    </row>
    <row r="175" spans="1:4" ht="17" x14ac:dyDescent="0.2">
      <c r="A175" t="s">
        <v>20</v>
      </c>
      <c r="B175" s="3" t="s">
        <v>6</v>
      </c>
      <c r="C175" s="2">
        <v>2.8935185185185184E-4</v>
      </c>
      <c r="D175" s="2">
        <v>0.96288194444444442</v>
      </c>
    </row>
    <row r="176" spans="1:4" ht="17" x14ac:dyDescent="0.2">
      <c r="A176" t="s">
        <v>16</v>
      </c>
      <c r="B176" s="3" t="s">
        <v>6</v>
      </c>
      <c r="D176" s="2">
        <v>0.96414351851851854</v>
      </c>
    </row>
    <row r="177" spans="1:4" ht="17" x14ac:dyDescent="0.2">
      <c r="A177" t="s">
        <v>16</v>
      </c>
      <c r="B177" s="3" t="s">
        <v>5</v>
      </c>
      <c r="D177" s="2">
        <v>0.96428240740740745</v>
      </c>
    </row>
    <row r="178" spans="1:4" ht="17" x14ac:dyDescent="0.2">
      <c r="A178" t="s">
        <v>20</v>
      </c>
      <c r="B178" s="3" t="s">
        <v>6</v>
      </c>
      <c r="C178" s="2">
        <v>1.5046296296296297E-4</v>
      </c>
      <c r="D178" s="2">
        <v>0.96430555555555553</v>
      </c>
    </row>
    <row r="179" spans="1:4" ht="34" x14ac:dyDescent="0.2">
      <c r="A179" t="s">
        <v>27</v>
      </c>
      <c r="B179" s="3" t="s">
        <v>41</v>
      </c>
      <c r="D179" s="2">
        <v>0.96456018518518516</v>
      </c>
    </row>
    <row r="180" spans="1:4" ht="34" x14ac:dyDescent="0.2">
      <c r="A180" t="s">
        <v>17</v>
      </c>
      <c r="B180" s="3" t="s">
        <v>42</v>
      </c>
      <c r="D180" s="2">
        <v>0.96457175925925931</v>
      </c>
    </row>
    <row r="181" spans="1:4" ht="17" x14ac:dyDescent="0.2">
      <c r="A181" t="s">
        <v>16</v>
      </c>
      <c r="B181" s="3" t="s">
        <v>6</v>
      </c>
      <c r="D181" s="2">
        <v>0.96496527777777774</v>
      </c>
    </row>
    <row r="182" spans="1:4" ht="17" x14ac:dyDescent="0.2">
      <c r="A182" t="s">
        <v>20</v>
      </c>
      <c r="B182" s="3" t="s">
        <v>6</v>
      </c>
      <c r="C182" s="2">
        <v>2.0138888888888888E-3</v>
      </c>
      <c r="D182" s="2">
        <v>0.96699074074074076</v>
      </c>
    </row>
    <row r="183" spans="1:4" ht="17" x14ac:dyDescent="0.2">
      <c r="A183" t="s">
        <v>16</v>
      </c>
      <c r="B183" s="3" t="s">
        <v>6</v>
      </c>
      <c r="D183" s="2">
        <v>0.97141203703703705</v>
      </c>
    </row>
    <row r="184" spans="1:4" ht="17" x14ac:dyDescent="0.2">
      <c r="A184" t="s">
        <v>20</v>
      </c>
      <c r="B184" s="3" t="s">
        <v>6</v>
      </c>
      <c r="C184" s="2">
        <v>1.1574074074074073E-5</v>
      </c>
      <c r="D184" s="2">
        <v>0.97142361111111108</v>
      </c>
    </row>
    <row r="185" spans="1:4" ht="17" x14ac:dyDescent="0.2">
      <c r="A185" t="s">
        <v>16</v>
      </c>
      <c r="B185" s="3" t="s">
        <v>6</v>
      </c>
      <c r="D185" s="2">
        <v>0.97152777777777777</v>
      </c>
    </row>
    <row r="186" spans="1:4" ht="17" x14ac:dyDescent="0.2">
      <c r="A186" t="s">
        <v>20</v>
      </c>
      <c r="B186" s="3" t="s">
        <v>5</v>
      </c>
      <c r="C186" s="2">
        <v>7.3379629629629628E-3</v>
      </c>
      <c r="D186" s="2">
        <v>0.97162037037037041</v>
      </c>
    </row>
    <row r="187" spans="1:4" ht="17" x14ac:dyDescent="0.2">
      <c r="A187" t="s">
        <v>20</v>
      </c>
      <c r="B187" s="3" t="s">
        <v>6</v>
      </c>
      <c r="C187" s="2">
        <v>9.837962962962962E-4</v>
      </c>
      <c r="D187" s="2">
        <v>0.97252314814814811</v>
      </c>
    </row>
    <row r="188" spans="1:4" ht="17" x14ac:dyDescent="0.2">
      <c r="A188" t="s">
        <v>16</v>
      </c>
      <c r="B188" s="3" t="s">
        <v>5</v>
      </c>
      <c r="D188" s="2">
        <v>0.97256944444444449</v>
      </c>
    </row>
    <row r="189" spans="1:4" ht="34" x14ac:dyDescent="0.2">
      <c r="A189" t="s">
        <v>27</v>
      </c>
      <c r="B189" s="3" t="s">
        <v>42</v>
      </c>
      <c r="D189" s="2">
        <v>0.97258101851851853</v>
      </c>
    </row>
    <row r="190" spans="1:4" ht="34" x14ac:dyDescent="0.2">
      <c r="A190" t="s">
        <v>17</v>
      </c>
      <c r="B190" s="3" t="s">
        <v>43</v>
      </c>
      <c r="D190" s="2">
        <v>0.97260416666666671</v>
      </c>
    </row>
    <row r="191" spans="1:4" ht="17" x14ac:dyDescent="0.2">
      <c r="A191" t="s">
        <v>16</v>
      </c>
      <c r="B191" s="3" t="s">
        <v>6</v>
      </c>
      <c r="D191" s="2">
        <v>0.97289351851851846</v>
      </c>
    </row>
    <row r="192" spans="1:4" ht="17" x14ac:dyDescent="0.2">
      <c r="A192" t="s">
        <v>20</v>
      </c>
      <c r="B192" s="3" t="s">
        <v>5</v>
      </c>
      <c r="C192" s="2">
        <v>4.9768518518518521E-4</v>
      </c>
      <c r="D192" s="2">
        <v>0.97307870370370375</v>
      </c>
    </row>
    <row r="193" spans="1:4" ht="17" x14ac:dyDescent="0.2">
      <c r="A193" t="s">
        <v>20</v>
      </c>
      <c r="B193" s="3" t="s">
        <v>6</v>
      </c>
      <c r="C193" s="2">
        <v>5.5555555555555556E-4</v>
      </c>
      <c r="D193" s="2">
        <v>0.97344907407407411</v>
      </c>
    </row>
    <row r="194" spans="1:4" ht="17" x14ac:dyDescent="0.2">
      <c r="A194" t="s">
        <v>16</v>
      </c>
      <c r="B194" s="3" t="s">
        <v>5</v>
      </c>
      <c r="D194" s="2">
        <v>0.97348379629629633</v>
      </c>
    </row>
    <row r="195" spans="1:4" ht="17" x14ac:dyDescent="0.2">
      <c r="A195" t="s">
        <v>16</v>
      </c>
      <c r="B195" s="3" t="s">
        <v>6</v>
      </c>
      <c r="D195" s="2">
        <v>0.97355324074074079</v>
      </c>
    </row>
    <row r="196" spans="1:4" ht="17" x14ac:dyDescent="0.2">
      <c r="A196" t="s">
        <v>20</v>
      </c>
      <c r="B196" s="3" t="s">
        <v>5</v>
      </c>
      <c r="C196" s="2">
        <v>5.7870370370370373E-5</v>
      </c>
      <c r="D196" s="2">
        <v>0.97355324074074079</v>
      </c>
    </row>
    <row r="197" spans="1:4" ht="17" x14ac:dyDescent="0.2">
      <c r="A197" t="s">
        <v>20</v>
      </c>
      <c r="B197" s="3" t="s">
        <v>6</v>
      </c>
      <c r="C197" s="2">
        <v>5.0925925925925921E-4</v>
      </c>
      <c r="D197" s="2">
        <v>0.97406250000000005</v>
      </c>
    </row>
    <row r="198" spans="1:4" ht="17" x14ac:dyDescent="0.2">
      <c r="A198" t="s">
        <v>16</v>
      </c>
      <c r="B198" s="3" t="s">
        <v>5</v>
      </c>
      <c r="D198" s="2">
        <v>0.97409722222222217</v>
      </c>
    </row>
    <row r="199" spans="1:4" ht="17" x14ac:dyDescent="0.2">
      <c r="A199" t="s">
        <v>20</v>
      </c>
      <c r="B199" s="3" t="s">
        <v>5</v>
      </c>
      <c r="C199" s="2">
        <v>3.3217592592592591E-3</v>
      </c>
      <c r="D199" s="2">
        <v>0.97741898148148143</v>
      </c>
    </row>
    <row r="200" spans="1:4" ht="17" x14ac:dyDescent="0.2">
      <c r="A200" t="s">
        <v>16</v>
      </c>
      <c r="B200" s="3" t="s">
        <v>6</v>
      </c>
      <c r="D200" s="2">
        <v>0.97746527777777781</v>
      </c>
    </row>
    <row r="201" spans="1:4" ht="17" x14ac:dyDescent="0.2">
      <c r="A201" t="s">
        <v>16</v>
      </c>
      <c r="B201" s="3" t="s">
        <v>5</v>
      </c>
      <c r="D201" s="2">
        <v>0.97869212962962959</v>
      </c>
    </row>
    <row r="202" spans="1:4" ht="17" x14ac:dyDescent="0.2">
      <c r="A202" t="s">
        <v>20</v>
      </c>
      <c r="B202" s="3" t="s">
        <v>5</v>
      </c>
      <c r="C202" s="2">
        <v>3.2407407407407406E-4</v>
      </c>
      <c r="D202" s="2">
        <v>0.97901620370370368</v>
      </c>
    </row>
    <row r="203" spans="1:4" ht="17" x14ac:dyDescent="0.2">
      <c r="A203" t="s">
        <v>20</v>
      </c>
      <c r="B203" s="3" t="s">
        <v>6</v>
      </c>
      <c r="C203" s="2">
        <v>1.5393518518518519E-3</v>
      </c>
      <c r="D203" s="2">
        <v>0.97901620370370368</v>
      </c>
    </row>
    <row r="204" spans="1:4" ht="17" x14ac:dyDescent="0.2">
      <c r="A204" t="s">
        <v>16</v>
      </c>
      <c r="B204" s="3" t="s">
        <v>5</v>
      </c>
      <c r="D204" s="2">
        <v>0.97905092592592591</v>
      </c>
    </row>
    <row r="205" spans="1:4" ht="34" x14ac:dyDescent="0.2">
      <c r="A205" t="s">
        <v>27</v>
      </c>
      <c r="B205" s="3" t="s">
        <v>43</v>
      </c>
      <c r="D205" s="2">
        <v>0.97942129629629626</v>
      </c>
    </row>
    <row r="206" spans="1:4" ht="17" x14ac:dyDescent="0.2">
      <c r="A206" t="s">
        <v>16</v>
      </c>
      <c r="B206" s="3" t="s">
        <v>15</v>
      </c>
      <c r="D206" s="2">
        <v>0.9795949074074074</v>
      </c>
    </row>
    <row r="207" spans="1:4" ht="17" x14ac:dyDescent="0.2">
      <c r="A207" t="s">
        <v>20</v>
      </c>
      <c r="B207" s="3" t="s">
        <v>15</v>
      </c>
      <c r="C207" s="2">
        <v>9.2592592592592588E-5</v>
      </c>
      <c r="D207" s="2">
        <v>0.97968750000000004</v>
      </c>
    </row>
    <row r="208" spans="1:4" ht="17" x14ac:dyDescent="0.2">
      <c r="A208" t="s">
        <v>28</v>
      </c>
      <c r="B208" s="3" t="s">
        <v>14</v>
      </c>
      <c r="D208" s="2">
        <v>0.97980324074074077</v>
      </c>
    </row>
    <row r="209" spans="1:4" ht="17" x14ac:dyDescent="0.2">
      <c r="A209" t="s">
        <v>28</v>
      </c>
      <c r="B209" s="3" t="s">
        <v>5</v>
      </c>
      <c r="D209" s="2">
        <v>0.97980324074074077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0AD8A-C245-8741-B509-5CE72133C5DB}">
  <dimension ref="A1:H53"/>
  <sheetViews>
    <sheetView topLeftCell="A3" workbookViewId="0">
      <selection activeCell="G16" sqref="G16"/>
    </sheetView>
  </sheetViews>
  <sheetFormatPr baseColWidth="10" defaultRowHeight="16" x14ac:dyDescent="0.2"/>
  <cols>
    <col min="1" max="1" width="21.5" customWidth="1"/>
    <col min="2" max="2" width="100.6640625" customWidth="1"/>
    <col min="3" max="4" width="10.83203125" style="2"/>
    <col min="7" max="7" width="49" customWidth="1"/>
    <col min="8" max="8" width="11.33203125" customWidth="1"/>
  </cols>
  <sheetData>
    <row r="1" spans="1:8" x14ac:dyDescent="0.2">
      <c r="A1" t="s">
        <v>30</v>
      </c>
      <c r="B1" t="s">
        <v>0</v>
      </c>
      <c r="C1" s="2" t="s">
        <v>1</v>
      </c>
      <c r="D1" s="2" t="s">
        <v>2</v>
      </c>
    </row>
    <row r="2" spans="1:8" x14ac:dyDescent="0.2">
      <c r="A2" t="s">
        <v>4</v>
      </c>
      <c r="B2" t="s">
        <v>14</v>
      </c>
      <c r="D2" s="2">
        <v>0.86821759259259257</v>
      </c>
    </row>
    <row r="3" spans="1:8" x14ac:dyDescent="0.2">
      <c r="A3" t="s">
        <v>4</v>
      </c>
      <c r="B3" t="s">
        <v>14</v>
      </c>
      <c r="D3" s="2">
        <v>0.86821759259259257</v>
      </c>
      <c r="G3" s="15" t="s">
        <v>57</v>
      </c>
      <c r="H3" s="2" t="s">
        <v>58</v>
      </c>
    </row>
    <row r="4" spans="1:8" x14ac:dyDescent="0.2">
      <c r="A4" t="s">
        <v>4</v>
      </c>
      <c r="B4" t="s">
        <v>5</v>
      </c>
      <c r="D4" s="2">
        <v>0.86821759259259257</v>
      </c>
      <c r="G4" s="15" t="s">
        <v>12</v>
      </c>
      <c r="H4" s="2">
        <f t="shared" ref="H4:H15" si="0">SUMIFS(C:C, A:A, "Fine intervento", B:B, G4)</f>
        <v>0</v>
      </c>
    </row>
    <row r="5" spans="1:8" x14ac:dyDescent="0.2">
      <c r="A5" t="s">
        <v>4</v>
      </c>
      <c r="B5" t="s">
        <v>6</v>
      </c>
      <c r="D5" s="2">
        <v>0.86821759259259257</v>
      </c>
      <c r="G5" s="16" t="s">
        <v>7</v>
      </c>
      <c r="H5" s="2">
        <f t="shared" si="0"/>
        <v>0</v>
      </c>
    </row>
    <row r="6" spans="1:8" x14ac:dyDescent="0.2">
      <c r="A6" t="s">
        <v>4</v>
      </c>
      <c r="B6" t="s">
        <v>7</v>
      </c>
      <c r="D6" s="2">
        <v>0.86821759259259257</v>
      </c>
      <c r="G6" s="15" t="s">
        <v>14</v>
      </c>
      <c r="H6" s="2">
        <f t="shared" si="0"/>
        <v>9.0162037037037034E-3</v>
      </c>
    </row>
    <row r="7" spans="1:8" x14ac:dyDescent="0.2">
      <c r="A7" t="s">
        <v>4</v>
      </c>
      <c r="B7" t="s">
        <v>8</v>
      </c>
      <c r="D7" s="2">
        <v>0.86821759259259257</v>
      </c>
      <c r="G7" s="17" t="s">
        <v>31</v>
      </c>
      <c r="H7" s="2">
        <f t="shared" si="0"/>
        <v>0</v>
      </c>
    </row>
    <row r="8" spans="1:8" x14ac:dyDescent="0.2">
      <c r="A8" t="s">
        <v>4</v>
      </c>
      <c r="B8" t="s">
        <v>9</v>
      </c>
      <c r="D8" s="2">
        <v>0.86821759259259257</v>
      </c>
      <c r="G8" s="15" t="s">
        <v>5</v>
      </c>
      <c r="H8" s="2">
        <f t="shared" si="0"/>
        <v>2.2303240740740742E-2</v>
      </c>
    </row>
    <row r="9" spans="1:8" x14ac:dyDescent="0.2">
      <c r="A9" t="s">
        <v>4</v>
      </c>
      <c r="B9" t="s">
        <v>10</v>
      </c>
      <c r="D9" s="2">
        <v>0.86821759259259257</v>
      </c>
      <c r="G9" s="15" t="s">
        <v>6</v>
      </c>
      <c r="H9" s="2">
        <f t="shared" si="0"/>
        <v>0</v>
      </c>
    </row>
    <row r="10" spans="1:8" x14ac:dyDescent="0.2">
      <c r="A10" t="s">
        <v>4</v>
      </c>
      <c r="B10" t="s">
        <v>11</v>
      </c>
      <c r="D10" s="2">
        <v>0.86821759259259257</v>
      </c>
      <c r="G10" s="16" t="s">
        <v>11</v>
      </c>
      <c r="H10" s="2">
        <f t="shared" si="0"/>
        <v>0</v>
      </c>
    </row>
    <row r="11" spans="1:8" x14ac:dyDescent="0.2">
      <c r="A11" t="s">
        <v>4</v>
      </c>
      <c r="B11" t="s">
        <v>12</v>
      </c>
      <c r="D11" s="2">
        <v>0.86821759259259257</v>
      </c>
      <c r="G11" s="16" t="s">
        <v>15</v>
      </c>
      <c r="H11" s="2">
        <f t="shared" si="0"/>
        <v>0</v>
      </c>
    </row>
    <row r="12" spans="1:8" x14ac:dyDescent="0.2">
      <c r="A12" t="s">
        <v>4</v>
      </c>
      <c r="B12" t="s">
        <v>13</v>
      </c>
      <c r="D12" s="2">
        <v>0.86821759259259257</v>
      </c>
      <c r="G12" s="16" t="s">
        <v>13</v>
      </c>
      <c r="H12" s="2">
        <f t="shared" si="0"/>
        <v>0</v>
      </c>
    </row>
    <row r="13" spans="1:8" x14ac:dyDescent="0.2">
      <c r="A13" t="s">
        <v>4</v>
      </c>
      <c r="B13" t="s">
        <v>14</v>
      </c>
      <c r="D13" s="2">
        <v>0.86821759259259257</v>
      </c>
      <c r="G13" s="16" t="s">
        <v>9</v>
      </c>
      <c r="H13" s="2">
        <f t="shared" si="0"/>
        <v>0</v>
      </c>
    </row>
    <row r="14" spans="1:8" x14ac:dyDescent="0.2">
      <c r="A14" t="s">
        <v>4</v>
      </c>
      <c r="B14" t="s">
        <v>15</v>
      </c>
      <c r="D14" s="2">
        <v>0.86821759259259257</v>
      </c>
      <c r="G14" s="15" t="s">
        <v>8</v>
      </c>
      <c r="H14" s="2">
        <f t="shared" si="0"/>
        <v>0</v>
      </c>
    </row>
    <row r="15" spans="1:8" x14ac:dyDescent="0.2">
      <c r="A15" t="s">
        <v>4</v>
      </c>
      <c r="B15" t="s">
        <v>5</v>
      </c>
      <c r="D15" s="2">
        <v>0.8689930555555555</v>
      </c>
      <c r="G15" s="19" t="s">
        <v>10</v>
      </c>
      <c r="H15" s="2">
        <f t="shared" si="0"/>
        <v>0</v>
      </c>
    </row>
    <row r="16" spans="1:8" x14ac:dyDescent="0.2">
      <c r="A16" t="s">
        <v>4</v>
      </c>
      <c r="B16" t="s">
        <v>7</v>
      </c>
      <c r="D16" s="2">
        <v>0.87526620370370367</v>
      </c>
    </row>
    <row r="17" spans="1:4" x14ac:dyDescent="0.2">
      <c r="A17" t="s">
        <v>4</v>
      </c>
      <c r="B17" t="s">
        <v>6</v>
      </c>
      <c r="D17" s="2">
        <v>0.87526620370370367</v>
      </c>
    </row>
    <row r="18" spans="1:4" x14ac:dyDescent="0.2">
      <c r="A18" t="s">
        <v>4</v>
      </c>
      <c r="B18" t="s">
        <v>14</v>
      </c>
      <c r="D18" s="2">
        <v>0.87526620370370367</v>
      </c>
    </row>
    <row r="19" spans="1:4" x14ac:dyDescent="0.2">
      <c r="A19" t="s">
        <v>4</v>
      </c>
      <c r="B19" t="s">
        <v>10</v>
      </c>
      <c r="D19" s="2">
        <v>0.87526620370370367</v>
      </c>
    </row>
    <row r="20" spans="1:4" x14ac:dyDescent="0.2">
      <c r="A20" t="s">
        <v>4</v>
      </c>
      <c r="B20" t="s">
        <v>5</v>
      </c>
      <c r="D20" s="2">
        <v>0.87526620370370367</v>
      </c>
    </row>
    <row r="21" spans="1:4" x14ac:dyDescent="0.2">
      <c r="A21" t="s">
        <v>4</v>
      </c>
      <c r="B21" t="s">
        <v>12</v>
      </c>
      <c r="D21" s="2">
        <v>0.87526620370370367</v>
      </c>
    </row>
    <row r="22" spans="1:4" x14ac:dyDescent="0.2">
      <c r="A22" t="s">
        <v>4</v>
      </c>
      <c r="B22" t="s">
        <v>9</v>
      </c>
      <c r="D22" s="2">
        <v>0.87526620370370367</v>
      </c>
    </row>
    <row r="23" spans="1:4" x14ac:dyDescent="0.2">
      <c r="A23" t="s">
        <v>4</v>
      </c>
      <c r="B23" t="s">
        <v>8</v>
      </c>
      <c r="D23" s="2">
        <v>0.87526620370370367</v>
      </c>
    </row>
    <row r="24" spans="1:4" x14ac:dyDescent="0.2">
      <c r="A24" t="s">
        <v>4</v>
      </c>
      <c r="B24" t="s">
        <v>11</v>
      </c>
      <c r="D24" s="2">
        <v>0.87526620370370367</v>
      </c>
    </row>
    <row r="25" spans="1:4" x14ac:dyDescent="0.2">
      <c r="A25" t="s">
        <v>4</v>
      </c>
      <c r="B25" t="s">
        <v>15</v>
      </c>
      <c r="D25" s="2">
        <v>0.87526620370370367</v>
      </c>
    </row>
    <row r="26" spans="1:4" x14ac:dyDescent="0.2">
      <c r="A26" t="s">
        <v>4</v>
      </c>
      <c r="B26" t="s">
        <v>13</v>
      </c>
      <c r="D26" s="2">
        <v>0.87526620370370367</v>
      </c>
    </row>
    <row r="27" spans="1:4" x14ac:dyDescent="0.2">
      <c r="A27" t="s">
        <v>16</v>
      </c>
      <c r="B27" t="s">
        <v>5</v>
      </c>
      <c r="D27" s="2">
        <v>0.87562499999999999</v>
      </c>
    </row>
    <row r="28" spans="1:4" x14ac:dyDescent="0.2">
      <c r="A28" t="s">
        <v>17</v>
      </c>
      <c r="B28" t="s">
        <v>18</v>
      </c>
      <c r="D28" s="2">
        <v>0.87641203703703707</v>
      </c>
    </row>
    <row r="29" spans="1:4" x14ac:dyDescent="0.2">
      <c r="A29" t="s">
        <v>27</v>
      </c>
      <c r="B29" t="s">
        <v>18</v>
      </c>
      <c r="D29" s="2">
        <v>0.8843981481481481</v>
      </c>
    </row>
    <row r="30" spans="1:4" x14ac:dyDescent="0.2">
      <c r="A30" t="s">
        <v>17</v>
      </c>
      <c r="B30" t="s">
        <v>19</v>
      </c>
      <c r="D30" s="2">
        <v>0.88450231481481478</v>
      </c>
    </row>
    <row r="31" spans="1:4" x14ac:dyDescent="0.2">
      <c r="A31" t="s">
        <v>20</v>
      </c>
      <c r="B31" t="s">
        <v>5</v>
      </c>
      <c r="C31" s="2">
        <v>1.03125E-2</v>
      </c>
      <c r="D31" s="2">
        <v>0.88593750000000004</v>
      </c>
    </row>
    <row r="32" spans="1:4" x14ac:dyDescent="0.2">
      <c r="A32" t="s">
        <v>16</v>
      </c>
      <c r="B32" t="s">
        <v>5</v>
      </c>
      <c r="D32" s="2">
        <v>0.88629629629629625</v>
      </c>
    </row>
    <row r="33" spans="1:4" x14ac:dyDescent="0.2">
      <c r="A33" t="s">
        <v>20</v>
      </c>
      <c r="B33" t="s">
        <v>5</v>
      </c>
      <c r="C33" s="2">
        <v>2.3148148148148147E-5</v>
      </c>
      <c r="D33" s="2">
        <v>0.88631944444444444</v>
      </c>
    </row>
    <row r="34" spans="1:4" x14ac:dyDescent="0.2">
      <c r="A34" t="s">
        <v>16</v>
      </c>
      <c r="B34" t="s">
        <v>5</v>
      </c>
      <c r="D34" s="2">
        <v>0.88758101851851856</v>
      </c>
    </row>
    <row r="35" spans="1:4" x14ac:dyDescent="0.2">
      <c r="A35" t="s">
        <v>20</v>
      </c>
      <c r="B35" t="s">
        <v>5</v>
      </c>
      <c r="C35" s="2">
        <v>8.3333333333333339E-4</v>
      </c>
      <c r="D35" s="2">
        <v>0.8884143518518518</v>
      </c>
    </row>
    <row r="36" spans="1:4" x14ac:dyDescent="0.2">
      <c r="A36" t="s">
        <v>16</v>
      </c>
      <c r="B36" t="s">
        <v>5</v>
      </c>
      <c r="D36" s="2">
        <v>0.88856481481481486</v>
      </c>
    </row>
    <row r="37" spans="1:4" x14ac:dyDescent="0.2">
      <c r="A37" t="s">
        <v>20</v>
      </c>
      <c r="B37" t="s">
        <v>5</v>
      </c>
      <c r="C37" s="2">
        <v>3.0555555555555557E-3</v>
      </c>
      <c r="D37" s="2">
        <v>0.89163194444444449</v>
      </c>
    </row>
    <row r="38" spans="1:4" x14ac:dyDescent="0.2">
      <c r="A38" t="s">
        <v>16</v>
      </c>
      <c r="B38" t="s">
        <v>5</v>
      </c>
      <c r="D38" s="2">
        <v>0.89277777777777778</v>
      </c>
    </row>
    <row r="39" spans="1:4" x14ac:dyDescent="0.2">
      <c r="A39" t="s">
        <v>27</v>
      </c>
      <c r="B39" t="s">
        <v>19</v>
      </c>
      <c r="D39" s="2">
        <v>0.89307870370370368</v>
      </c>
    </row>
    <row r="40" spans="1:4" x14ac:dyDescent="0.2">
      <c r="A40" t="s">
        <v>17</v>
      </c>
      <c r="B40" t="s">
        <v>44</v>
      </c>
      <c r="D40" s="2">
        <v>0.89311342592592591</v>
      </c>
    </row>
    <row r="41" spans="1:4" x14ac:dyDescent="0.2">
      <c r="A41" t="s">
        <v>16</v>
      </c>
      <c r="B41" t="s">
        <v>14</v>
      </c>
      <c r="D41" s="2">
        <v>0.89364583333333336</v>
      </c>
    </row>
    <row r="42" spans="1:4" x14ac:dyDescent="0.2">
      <c r="A42" t="s">
        <v>20</v>
      </c>
      <c r="B42" t="s">
        <v>5</v>
      </c>
      <c r="C42" s="2">
        <v>8.9120370370370373E-4</v>
      </c>
      <c r="D42" s="2">
        <v>0.89366898148148144</v>
      </c>
    </row>
    <row r="43" spans="1:4" x14ac:dyDescent="0.2">
      <c r="A43" t="s">
        <v>16</v>
      </c>
      <c r="B43" t="s">
        <v>5</v>
      </c>
      <c r="D43" s="2">
        <v>0.8962268518518518</v>
      </c>
    </row>
    <row r="44" spans="1:4" x14ac:dyDescent="0.2">
      <c r="A44" t="s">
        <v>20</v>
      </c>
      <c r="B44" t="s">
        <v>14</v>
      </c>
      <c r="C44" s="2">
        <v>8.4606481481481477E-3</v>
      </c>
      <c r="D44" s="2">
        <v>0.90210648148148154</v>
      </c>
    </row>
    <row r="45" spans="1:4" x14ac:dyDescent="0.2">
      <c r="A45" t="s">
        <v>16</v>
      </c>
      <c r="B45" t="s">
        <v>14</v>
      </c>
      <c r="D45" s="2">
        <v>0.90210648148148154</v>
      </c>
    </row>
    <row r="46" spans="1:4" x14ac:dyDescent="0.2">
      <c r="A46" t="s">
        <v>20</v>
      </c>
      <c r="B46" t="s">
        <v>14</v>
      </c>
      <c r="C46" s="2">
        <v>1.273148148148148E-4</v>
      </c>
      <c r="D46" s="2">
        <v>0.90224537037037034</v>
      </c>
    </row>
    <row r="47" spans="1:4" x14ac:dyDescent="0.2">
      <c r="A47" t="s">
        <v>20</v>
      </c>
      <c r="B47" t="s">
        <v>5</v>
      </c>
      <c r="C47" s="2">
        <v>7.1875000000000003E-3</v>
      </c>
      <c r="D47" s="2">
        <v>0.90341435185185182</v>
      </c>
    </row>
    <row r="48" spans="1:4" x14ac:dyDescent="0.2">
      <c r="A48" t="s">
        <v>16</v>
      </c>
      <c r="B48" t="s">
        <v>14</v>
      </c>
      <c r="D48" s="2">
        <v>0.9034375</v>
      </c>
    </row>
    <row r="49" spans="1:4" x14ac:dyDescent="0.2">
      <c r="A49" t="s">
        <v>16</v>
      </c>
      <c r="B49" t="s">
        <v>5</v>
      </c>
      <c r="D49" s="2">
        <v>0.90383101851851855</v>
      </c>
    </row>
    <row r="50" spans="1:4" x14ac:dyDescent="0.2">
      <c r="A50" t="s">
        <v>20</v>
      </c>
      <c r="B50" t="s">
        <v>14</v>
      </c>
      <c r="C50" s="2">
        <v>4.2824074074074075E-4</v>
      </c>
      <c r="D50" s="2">
        <v>0.90386574074074078</v>
      </c>
    </row>
    <row r="51" spans="1:4" x14ac:dyDescent="0.2">
      <c r="A51" t="s">
        <v>27</v>
      </c>
      <c r="B51" t="s">
        <v>44</v>
      </c>
      <c r="D51" s="2">
        <v>0.90458333333333329</v>
      </c>
    </row>
    <row r="52" spans="1:4" x14ac:dyDescent="0.2">
      <c r="A52" t="s">
        <v>28</v>
      </c>
      <c r="B52" t="s">
        <v>14</v>
      </c>
      <c r="D52" s="2">
        <v>0.90469907407407413</v>
      </c>
    </row>
    <row r="53" spans="1:4" x14ac:dyDescent="0.2">
      <c r="A53" t="s">
        <v>28</v>
      </c>
      <c r="B53" t="s">
        <v>5</v>
      </c>
      <c r="D53" s="2">
        <v>0.90469907407407413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36475-FF2F-5D41-A195-CC3B2E83C822}">
  <dimension ref="A1:H138"/>
  <sheetViews>
    <sheetView workbookViewId="0">
      <selection activeCell="G2" sqref="G2"/>
    </sheetView>
  </sheetViews>
  <sheetFormatPr baseColWidth="10" defaultRowHeight="16" x14ac:dyDescent="0.2"/>
  <cols>
    <col min="1" max="1" width="27.33203125" customWidth="1"/>
    <col min="2" max="2" width="78.6640625" style="3" customWidth="1"/>
    <col min="3" max="4" width="10.83203125" style="2"/>
    <col min="7" max="7" width="51.6640625" customWidth="1"/>
  </cols>
  <sheetData>
    <row r="1" spans="1:8" ht="17" x14ac:dyDescent="0.2">
      <c r="A1" t="s">
        <v>30</v>
      </c>
      <c r="B1" s="3" t="s">
        <v>0</v>
      </c>
      <c r="C1" s="2" t="s">
        <v>1</v>
      </c>
      <c r="D1" s="2" t="s">
        <v>2</v>
      </c>
    </row>
    <row r="2" spans="1:8" ht="17" x14ac:dyDescent="0.2">
      <c r="A2" t="s">
        <v>4</v>
      </c>
      <c r="B2" s="3" t="s">
        <v>14</v>
      </c>
      <c r="D2" s="2">
        <v>0.85777777777777775</v>
      </c>
    </row>
    <row r="3" spans="1:8" ht="17" x14ac:dyDescent="0.2">
      <c r="A3" t="s">
        <v>4</v>
      </c>
      <c r="B3" s="3" t="s">
        <v>14</v>
      </c>
      <c r="D3" s="2">
        <v>0.85777777777777775</v>
      </c>
      <c r="G3" s="15" t="s">
        <v>57</v>
      </c>
      <c r="H3" s="2" t="s">
        <v>58</v>
      </c>
    </row>
    <row r="4" spans="1:8" ht="17" x14ac:dyDescent="0.2">
      <c r="A4" t="s">
        <v>4</v>
      </c>
      <c r="B4" s="3" t="s">
        <v>5</v>
      </c>
      <c r="D4" s="2">
        <v>0.85777777777777775</v>
      </c>
      <c r="G4" s="15" t="s">
        <v>12</v>
      </c>
      <c r="H4" s="2">
        <f t="shared" ref="H4:H15" si="0">SUMIFS(C:C, A:A, "Fine intervento", B:B, G4)</f>
        <v>0</v>
      </c>
    </row>
    <row r="5" spans="1:8" ht="17" x14ac:dyDescent="0.2">
      <c r="A5" t="s">
        <v>4</v>
      </c>
      <c r="B5" s="3" t="s">
        <v>6</v>
      </c>
      <c r="D5" s="2">
        <v>0.85777777777777775</v>
      </c>
      <c r="G5" s="16" t="s">
        <v>7</v>
      </c>
      <c r="H5" s="2">
        <f t="shared" si="0"/>
        <v>3.2060185185185186E-3</v>
      </c>
    </row>
    <row r="6" spans="1:8" ht="17" x14ac:dyDescent="0.2">
      <c r="A6" t="s">
        <v>4</v>
      </c>
      <c r="B6" s="3" t="s">
        <v>7</v>
      </c>
      <c r="D6" s="2">
        <v>0.85777777777777775</v>
      </c>
      <c r="G6" s="15" t="s">
        <v>14</v>
      </c>
      <c r="H6" s="2">
        <f t="shared" si="0"/>
        <v>2.6157407407407405E-3</v>
      </c>
    </row>
    <row r="7" spans="1:8" ht="17" x14ac:dyDescent="0.2">
      <c r="A7" t="s">
        <v>4</v>
      </c>
      <c r="B7" s="3" t="s">
        <v>8</v>
      </c>
      <c r="D7" s="2">
        <v>0.85777777777777775</v>
      </c>
      <c r="G7" s="30" t="s">
        <v>45</v>
      </c>
      <c r="H7" s="2">
        <f t="shared" si="0"/>
        <v>1.3888888888888889E-3</v>
      </c>
    </row>
    <row r="8" spans="1:8" ht="17" x14ac:dyDescent="0.2">
      <c r="A8" t="s">
        <v>4</v>
      </c>
      <c r="B8" s="3" t="s">
        <v>9</v>
      </c>
      <c r="D8" s="2">
        <v>0.85777777777777775</v>
      </c>
      <c r="G8" s="15" t="s">
        <v>5</v>
      </c>
      <c r="H8" s="2">
        <f t="shared" si="0"/>
        <v>8.8888888888888889E-3</v>
      </c>
    </row>
    <row r="9" spans="1:8" ht="17" x14ac:dyDescent="0.2">
      <c r="A9" t="s">
        <v>4</v>
      </c>
      <c r="B9" s="3" t="s">
        <v>10</v>
      </c>
      <c r="D9" s="2">
        <v>0.85777777777777775</v>
      </c>
      <c r="G9" s="15" t="s">
        <v>6</v>
      </c>
      <c r="H9" s="2">
        <f t="shared" si="0"/>
        <v>0</v>
      </c>
    </row>
    <row r="10" spans="1:8" ht="17" x14ac:dyDescent="0.2">
      <c r="A10" t="s">
        <v>4</v>
      </c>
      <c r="B10" s="3" t="s">
        <v>11</v>
      </c>
      <c r="D10" s="2">
        <v>0.85777777777777775</v>
      </c>
      <c r="G10" s="16" t="s">
        <v>11</v>
      </c>
      <c r="H10" s="2">
        <f t="shared" si="0"/>
        <v>0</v>
      </c>
    </row>
    <row r="11" spans="1:8" ht="17" x14ac:dyDescent="0.2">
      <c r="A11" t="s">
        <v>4</v>
      </c>
      <c r="B11" s="3" t="s">
        <v>12</v>
      </c>
      <c r="D11" s="2">
        <v>0.85777777777777775</v>
      </c>
      <c r="G11" s="16" t="s">
        <v>15</v>
      </c>
      <c r="H11" s="2">
        <f t="shared" si="0"/>
        <v>3.8194444444444446E-4</v>
      </c>
    </row>
    <row r="12" spans="1:8" ht="17" x14ac:dyDescent="0.2">
      <c r="A12" t="s">
        <v>4</v>
      </c>
      <c r="B12" s="3" t="s">
        <v>13</v>
      </c>
      <c r="D12" s="2">
        <v>0.85777777777777775</v>
      </c>
      <c r="G12" s="16" t="s">
        <v>13</v>
      </c>
      <c r="H12" s="2">
        <f t="shared" si="0"/>
        <v>0</v>
      </c>
    </row>
    <row r="13" spans="1:8" ht="17" x14ac:dyDescent="0.2">
      <c r="A13" t="s">
        <v>4</v>
      </c>
      <c r="B13" s="3" t="s">
        <v>14</v>
      </c>
      <c r="D13" s="2">
        <v>0.85777777777777775</v>
      </c>
      <c r="G13" s="32" t="s">
        <v>9</v>
      </c>
      <c r="H13" s="2">
        <f t="shared" si="0"/>
        <v>0</v>
      </c>
    </row>
    <row r="14" spans="1:8" ht="17" x14ac:dyDescent="0.2">
      <c r="A14" t="s">
        <v>4</v>
      </c>
      <c r="B14" s="3" t="s">
        <v>15</v>
      </c>
      <c r="D14" s="2">
        <v>0.85777777777777775</v>
      </c>
      <c r="G14" s="15" t="s">
        <v>8</v>
      </c>
      <c r="H14" s="2">
        <f t="shared" si="0"/>
        <v>4.861111111111111E-4</v>
      </c>
    </row>
    <row r="15" spans="1:8" ht="17" x14ac:dyDescent="0.2">
      <c r="A15" t="s">
        <v>4</v>
      </c>
      <c r="B15" s="3" t="s">
        <v>7</v>
      </c>
      <c r="D15" s="2">
        <v>0.85802083333333334</v>
      </c>
      <c r="G15" s="19" t="s">
        <v>10</v>
      </c>
      <c r="H15" s="2">
        <f t="shared" si="0"/>
        <v>0</v>
      </c>
    </row>
    <row r="16" spans="1:8" ht="17" x14ac:dyDescent="0.2">
      <c r="A16" t="s">
        <v>4</v>
      </c>
      <c r="B16" s="3" t="s">
        <v>6</v>
      </c>
      <c r="D16" s="2">
        <v>0.85802083333333334</v>
      </c>
    </row>
    <row r="17" spans="1:4" ht="17" x14ac:dyDescent="0.2">
      <c r="A17" t="s">
        <v>4</v>
      </c>
      <c r="B17" s="3" t="s">
        <v>14</v>
      </c>
      <c r="D17" s="2">
        <v>0.85802083333333334</v>
      </c>
    </row>
    <row r="18" spans="1:4" ht="17" x14ac:dyDescent="0.2">
      <c r="A18" t="s">
        <v>4</v>
      </c>
      <c r="B18" s="3" t="s">
        <v>10</v>
      </c>
      <c r="D18" s="2">
        <v>0.85802083333333334</v>
      </c>
    </row>
    <row r="19" spans="1:4" ht="17" x14ac:dyDescent="0.2">
      <c r="A19" t="s">
        <v>4</v>
      </c>
      <c r="B19" s="3" t="s">
        <v>5</v>
      </c>
      <c r="D19" s="2">
        <v>0.85802083333333334</v>
      </c>
    </row>
    <row r="20" spans="1:4" ht="17" x14ac:dyDescent="0.2">
      <c r="A20" t="s">
        <v>4</v>
      </c>
      <c r="B20" s="3" t="s">
        <v>12</v>
      </c>
      <c r="D20" s="2">
        <v>0.85802083333333334</v>
      </c>
    </row>
    <row r="21" spans="1:4" ht="17" x14ac:dyDescent="0.2">
      <c r="A21" t="s">
        <v>4</v>
      </c>
      <c r="B21" s="3" t="s">
        <v>9</v>
      </c>
      <c r="D21" s="2">
        <v>0.85802083333333334</v>
      </c>
    </row>
    <row r="22" spans="1:4" ht="17" x14ac:dyDescent="0.2">
      <c r="A22" t="s">
        <v>4</v>
      </c>
      <c r="B22" s="3" t="s">
        <v>8</v>
      </c>
      <c r="D22" s="2">
        <v>0.85802083333333334</v>
      </c>
    </row>
    <row r="23" spans="1:4" ht="17" x14ac:dyDescent="0.2">
      <c r="A23" t="s">
        <v>4</v>
      </c>
      <c r="B23" s="3" t="s">
        <v>11</v>
      </c>
      <c r="D23" s="2">
        <v>0.85802083333333334</v>
      </c>
    </row>
    <row r="24" spans="1:4" ht="17" x14ac:dyDescent="0.2">
      <c r="A24" t="s">
        <v>4</v>
      </c>
      <c r="B24" s="3" t="s">
        <v>15</v>
      </c>
      <c r="D24" s="2">
        <v>0.85802083333333334</v>
      </c>
    </row>
    <row r="25" spans="1:4" ht="17" x14ac:dyDescent="0.2">
      <c r="A25" t="s">
        <v>4</v>
      </c>
      <c r="B25" s="3" t="s">
        <v>13</v>
      </c>
      <c r="D25" s="2">
        <v>0.85802083333333334</v>
      </c>
    </row>
    <row r="26" spans="1:4" ht="17" x14ac:dyDescent="0.2">
      <c r="A26" t="s">
        <v>4</v>
      </c>
      <c r="B26" s="3" t="s">
        <v>5</v>
      </c>
      <c r="D26" s="2">
        <v>0.85864583333333333</v>
      </c>
    </row>
    <row r="27" spans="1:4" ht="17" x14ac:dyDescent="0.2">
      <c r="A27" t="s">
        <v>28</v>
      </c>
      <c r="B27" s="3" t="s">
        <v>5</v>
      </c>
      <c r="D27" s="2">
        <v>0.85949074074074072</v>
      </c>
    </row>
    <row r="28" spans="1:4" ht="17" x14ac:dyDescent="0.2">
      <c r="A28" t="s">
        <v>28</v>
      </c>
      <c r="B28" s="3" t="s">
        <v>6</v>
      </c>
      <c r="D28" s="2">
        <v>0.85949074074074072</v>
      </c>
    </row>
    <row r="29" spans="1:4" ht="17" x14ac:dyDescent="0.2">
      <c r="A29" t="s">
        <v>28</v>
      </c>
      <c r="B29" s="3" t="s">
        <v>7</v>
      </c>
      <c r="D29" s="2">
        <v>0.85949074074074072</v>
      </c>
    </row>
    <row r="30" spans="1:4" ht="17" x14ac:dyDescent="0.2">
      <c r="A30" t="s">
        <v>28</v>
      </c>
      <c r="B30" s="3" t="s">
        <v>8</v>
      </c>
      <c r="D30" s="2">
        <v>0.85949074074074072</v>
      </c>
    </row>
    <row r="31" spans="1:4" ht="17" x14ac:dyDescent="0.2">
      <c r="A31" t="s">
        <v>28</v>
      </c>
      <c r="B31" s="3" t="s">
        <v>9</v>
      </c>
      <c r="D31" s="2">
        <v>0.85949074074074072</v>
      </c>
    </row>
    <row r="32" spans="1:4" ht="17" x14ac:dyDescent="0.2">
      <c r="A32" t="s">
        <v>28</v>
      </c>
      <c r="B32" s="3" t="s">
        <v>10</v>
      </c>
      <c r="D32" s="2">
        <v>0.85949074074074072</v>
      </c>
    </row>
    <row r="33" spans="1:4" ht="17" x14ac:dyDescent="0.2">
      <c r="A33" t="s">
        <v>28</v>
      </c>
      <c r="B33" s="3" t="s">
        <v>11</v>
      </c>
      <c r="D33" s="2">
        <v>0.85949074074074072</v>
      </c>
    </row>
    <row r="34" spans="1:4" ht="17" x14ac:dyDescent="0.2">
      <c r="A34" t="s">
        <v>28</v>
      </c>
      <c r="B34" s="3" t="s">
        <v>12</v>
      </c>
      <c r="D34" s="2">
        <v>0.85949074074074072</v>
      </c>
    </row>
    <row r="35" spans="1:4" ht="17" x14ac:dyDescent="0.2">
      <c r="A35" t="s">
        <v>28</v>
      </c>
      <c r="B35" s="3" t="s">
        <v>13</v>
      </c>
      <c r="D35" s="2">
        <v>0.85949074074074072</v>
      </c>
    </row>
    <row r="36" spans="1:4" ht="17" x14ac:dyDescent="0.2">
      <c r="A36" t="s">
        <v>28</v>
      </c>
      <c r="B36" s="3" t="s">
        <v>14</v>
      </c>
      <c r="D36" s="2">
        <v>0.85949074074074072</v>
      </c>
    </row>
    <row r="37" spans="1:4" ht="17" x14ac:dyDescent="0.2">
      <c r="A37" t="s">
        <v>28</v>
      </c>
      <c r="B37" s="3" t="s">
        <v>15</v>
      </c>
      <c r="D37" s="2">
        <v>0.85949074074074072</v>
      </c>
    </row>
    <row r="38" spans="1:4" ht="17" x14ac:dyDescent="0.2">
      <c r="A38" t="s">
        <v>4</v>
      </c>
      <c r="B38" s="3" t="s">
        <v>5</v>
      </c>
      <c r="D38" s="2">
        <v>0.86020833333333335</v>
      </c>
    </row>
    <row r="39" spans="1:4" ht="17" x14ac:dyDescent="0.2">
      <c r="A39" t="s">
        <v>4</v>
      </c>
      <c r="B39" s="3" t="s">
        <v>6</v>
      </c>
      <c r="D39" s="2">
        <v>0.86020833333333335</v>
      </c>
    </row>
    <row r="40" spans="1:4" ht="17" x14ac:dyDescent="0.2">
      <c r="A40" t="s">
        <v>4</v>
      </c>
      <c r="B40" s="3" t="s">
        <v>7</v>
      </c>
      <c r="D40" s="2">
        <v>0.86020833333333335</v>
      </c>
    </row>
    <row r="41" spans="1:4" ht="17" x14ac:dyDescent="0.2">
      <c r="A41" t="s">
        <v>4</v>
      </c>
      <c r="B41" s="3" t="s">
        <v>8</v>
      </c>
      <c r="D41" s="2">
        <v>0.86020833333333335</v>
      </c>
    </row>
    <row r="42" spans="1:4" ht="17" x14ac:dyDescent="0.2">
      <c r="A42" t="s">
        <v>4</v>
      </c>
      <c r="B42" s="3" t="s">
        <v>9</v>
      </c>
      <c r="D42" s="2">
        <v>0.86020833333333335</v>
      </c>
    </row>
    <row r="43" spans="1:4" ht="17" x14ac:dyDescent="0.2">
      <c r="A43" t="s">
        <v>4</v>
      </c>
      <c r="B43" s="3" t="s">
        <v>10</v>
      </c>
      <c r="D43" s="2">
        <v>0.86020833333333335</v>
      </c>
    </row>
    <row r="44" spans="1:4" ht="17" x14ac:dyDescent="0.2">
      <c r="A44" t="s">
        <v>4</v>
      </c>
      <c r="B44" s="3" t="s">
        <v>11</v>
      </c>
      <c r="D44" s="2">
        <v>0.86020833333333335</v>
      </c>
    </row>
    <row r="45" spans="1:4" ht="17" x14ac:dyDescent="0.2">
      <c r="A45" t="s">
        <v>4</v>
      </c>
      <c r="B45" s="3" t="s">
        <v>12</v>
      </c>
      <c r="D45" s="2">
        <v>0.86020833333333335</v>
      </c>
    </row>
    <row r="46" spans="1:4" ht="17" x14ac:dyDescent="0.2">
      <c r="A46" t="s">
        <v>4</v>
      </c>
      <c r="B46" s="3" t="s">
        <v>13</v>
      </c>
      <c r="D46" s="2">
        <v>0.86020833333333335</v>
      </c>
    </row>
    <row r="47" spans="1:4" ht="17" x14ac:dyDescent="0.2">
      <c r="A47" t="s">
        <v>4</v>
      </c>
      <c r="B47" s="3" t="s">
        <v>14</v>
      </c>
      <c r="D47" s="2">
        <v>0.86020833333333335</v>
      </c>
    </row>
    <row r="48" spans="1:4" ht="17" x14ac:dyDescent="0.2">
      <c r="A48" t="s">
        <v>4</v>
      </c>
      <c r="B48" s="3" t="s">
        <v>15</v>
      </c>
      <c r="D48" s="2">
        <v>0.86020833333333335</v>
      </c>
    </row>
    <row r="49" spans="1:4" ht="17" x14ac:dyDescent="0.2">
      <c r="A49" t="s">
        <v>4</v>
      </c>
      <c r="B49" s="3" t="s">
        <v>5</v>
      </c>
      <c r="D49" s="2">
        <v>0.86020833333333335</v>
      </c>
    </row>
    <row r="50" spans="1:4" ht="17" x14ac:dyDescent="0.2">
      <c r="A50" t="s">
        <v>4</v>
      </c>
      <c r="B50" s="3" t="s">
        <v>6</v>
      </c>
      <c r="D50" s="2">
        <v>0.86020833333333335</v>
      </c>
    </row>
    <row r="51" spans="1:4" ht="17" x14ac:dyDescent="0.2">
      <c r="A51" t="s">
        <v>4</v>
      </c>
      <c r="B51" s="3" t="s">
        <v>7</v>
      </c>
      <c r="D51" s="2">
        <v>0.86020833333333335</v>
      </c>
    </row>
    <row r="52" spans="1:4" ht="17" x14ac:dyDescent="0.2">
      <c r="A52" t="s">
        <v>4</v>
      </c>
      <c r="B52" s="3" t="s">
        <v>8</v>
      </c>
      <c r="D52" s="2">
        <v>0.86020833333333335</v>
      </c>
    </row>
    <row r="53" spans="1:4" ht="17" x14ac:dyDescent="0.2">
      <c r="A53" t="s">
        <v>4</v>
      </c>
      <c r="B53" s="3" t="s">
        <v>9</v>
      </c>
      <c r="D53" s="2">
        <v>0.86020833333333335</v>
      </c>
    </row>
    <row r="54" spans="1:4" ht="17" x14ac:dyDescent="0.2">
      <c r="A54" t="s">
        <v>4</v>
      </c>
      <c r="B54" s="3" t="s">
        <v>10</v>
      </c>
      <c r="D54" s="2">
        <v>0.86020833333333335</v>
      </c>
    </row>
    <row r="55" spans="1:4" ht="17" x14ac:dyDescent="0.2">
      <c r="A55" t="s">
        <v>4</v>
      </c>
      <c r="B55" s="3" t="s">
        <v>11</v>
      </c>
      <c r="D55" s="2">
        <v>0.86020833333333335</v>
      </c>
    </row>
    <row r="56" spans="1:4" ht="17" x14ac:dyDescent="0.2">
      <c r="A56" t="s">
        <v>4</v>
      </c>
      <c r="B56" s="3" t="s">
        <v>12</v>
      </c>
      <c r="D56" s="2">
        <v>0.86020833333333335</v>
      </c>
    </row>
    <row r="57" spans="1:4" ht="17" x14ac:dyDescent="0.2">
      <c r="A57" t="s">
        <v>4</v>
      </c>
      <c r="B57" s="3" t="s">
        <v>13</v>
      </c>
      <c r="D57" s="2">
        <v>0.86020833333333335</v>
      </c>
    </row>
    <row r="58" spans="1:4" ht="17" x14ac:dyDescent="0.2">
      <c r="A58" t="s">
        <v>4</v>
      </c>
      <c r="B58" s="3" t="s">
        <v>14</v>
      </c>
      <c r="D58" s="2">
        <v>0.86020833333333335</v>
      </c>
    </row>
    <row r="59" spans="1:4" ht="17" x14ac:dyDescent="0.2">
      <c r="A59" t="s">
        <v>4</v>
      </c>
      <c r="B59" s="3" t="s">
        <v>15</v>
      </c>
      <c r="D59" s="2">
        <v>0.86020833333333335</v>
      </c>
    </row>
    <row r="60" spans="1:4" ht="17" x14ac:dyDescent="0.2">
      <c r="A60" t="s">
        <v>28</v>
      </c>
      <c r="B60" s="3" t="s">
        <v>14</v>
      </c>
      <c r="D60" s="2">
        <v>0.86052083333333329</v>
      </c>
    </row>
    <row r="61" spans="1:4" ht="17" x14ac:dyDescent="0.2">
      <c r="A61" t="s">
        <v>28</v>
      </c>
      <c r="B61" s="3" t="s">
        <v>5</v>
      </c>
      <c r="D61" s="2">
        <v>0.86052083333333329</v>
      </c>
    </row>
    <row r="62" spans="1:4" ht="17" x14ac:dyDescent="0.2">
      <c r="A62" t="s">
        <v>4</v>
      </c>
      <c r="B62" s="3" t="s">
        <v>14</v>
      </c>
      <c r="D62" s="2">
        <v>0.86093750000000002</v>
      </c>
    </row>
    <row r="63" spans="1:4" ht="17" x14ac:dyDescent="0.2">
      <c r="A63" t="s">
        <v>4</v>
      </c>
      <c r="B63" s="3" t="s">
        <v>14</v>
      </c>
      <c r="D63" s="2">
        <v>0.86093750000000002</v>
      </c>
    </row>
    <row r="64" spans="1:4" ht="17" x14ac:dyDescent="0.2">
      <c r="A64" t="s">
        <v>4</v>
      </c>
      <c r="B64" s="3" t="s">
        <v>5</v>
      </c>
      <c r="D64" s="2">
        <v>0.86093750000000002</v>
      </c>
    </row>
    <row r="65" spans="1:4" ht="17" x14ac:dyDescent="0.2">
      <c r="A65" t="s">
        <v>4</v>
      </c>
      <c r="B65" s="3" t="s">
        <v>6</v>
      </c>
      <c r="D65" s="2">
        <v>0.86093750000000002</v>
      </c>
    </row>
    <row r="66" spans="1:4" ht="17" x14ac:dyDescent="0.2">
      <c r="A66" t="s">
        <v>4</v>
      </c>
      <c r="B66" s="3" t="s">
        <v>7</v>
      </c>
      <c r="D66" s="2">
        <v>0.86093750000000002</v>
      </c>
    </row>
    <row r="67" spans="1:4" ht="17" x14ac:dyDescent="0.2">
      <c r="A67" t="s">
        <v>4</v>
      </c>
      <c r="B67" s="3" t="s">
        <v>8</v>
      </c>
      <c r="D67" s="2">
        <v>0.86093750000000002</v>
      </c>
    </row>
    <row r="68" spans="1:4" ht="17" x14ac:dyDescent="0.2">
      <c r="A68" t="s">
        <v>4</v>
      </c>
      <c r="B68" s="3" t="s">
        <v>9</v>
      </c>
      <c r="D68" s="2">
        <v>0.86093750000000002</v>
      </c>
    </row>
    <row r="69" spans="1:4" ht="17" x14ac:dyDescent="0.2">
      <c r="A69" t="s">
        <v>4</v>
      </c>
      <c r="B69" s="3" t="s">
        <v>10</v>
      </c>
      <c r="D69" s="2">
        <v>0.86093750000000002</v>
      </c>
    </row>
    <row r="70" spans="1:4" ht="17" x14ac:dyDescent="0.2">
      <c r="A70" t="s">
        <v>4</v>
      </c>
      <c r="B70" s="3" t="s">
        <v>11</v>
      </c>
      <c r="D70" s="2">
        <v>0.86093750000000002</v>
      </c>
    </row>
    <row r="71" spans="1:4" ht="17" x14ac:dyDescent="0.2">
      <c r="A71" t="s">
        <v>4</v>
      </c>
      <c r="B71" s="3" t="s">
        <v>12</v>
      </c>
      <c r="D71" s="2">
        <v>0.86093750000000002</v>
      </c>
    </row>
    <row r="72" spans="1:4" ht="17" x14ac:dyDescent="0.2">
      <c r="A72" t="s">
        <v>4</v>
      </c>
      <c r="B72" s="3" t="s">
        <v>13</v>
      </c>
      <c r="D72" s="2">
        <v>0.86093750000000002</v>
      </c>
    </row>
    <row r="73" spans="1:4" ht="17" x14ac:dyDescent="0.2">
      <c r="A73" t="s">
        <v>4</v>
      </c>
      <c r="B73" s="3" t="s">
        <v>14</v>
      </c>
      <c r="D73" s="2">
        <v>0.86093750000000002</v>
      </c>
    </row>
    <row r="74" spans="1:4" ht="17" x14ac:dyDescent="0.2">
      <c r="A74" t="s">
        <v>4</v>
      </c>
      <c r="B74" s="3" t="s">
        <v>15</v>
      </c>
      <c r="D74" s="2">
        <v>0.86093750000000002</v>
      </c>
    </row>
    <row r="75" spans="1:4" ht="17" x14ac:dyDescent="0.2">
      <c r="A75" t="s">
        <v>4</v>
      </c>
      <c r="B75" s="3" t="s">
        <v>5</v>
      </c>
      <c r="D75" s="2">
        <v>0.86107638888888893</v>
      </c>
    </row>
    <row r="76" spans="1:4" ht="17" x14ac:dyDescent="0.2">
      <c r="A76" t="s">
        <v>4</v>
      </c>
      <c r="B76" s="3" t="s">
        <v>7</v>
      </c>
      <c r="D76" s="2">
        <v>0.86108796296296297</v>
      </c>
    </row>
    <row r="77" spans="1:4" ht="17" x14ac:dyDescent="0.2">
      <c r="A77" t="s">
        <v>4</v>
      </c>
      <c r="B77" s="3" t="s">
        <v>6</v>
      </c>
      <c r="D77" s="2">
        <v>0.86108796296296297</v>
      </c>
    </row>
    <row r="78" spans="1:4" ht="17" x14ac:dyDescent="0.2">
      <c r="A78" t="s">
        <v>4</v>
      </c>
      <c r="B78" s="3" t="s">
        <v>14</v>
      </c>
      <c r="D78" s="2">
        <v>0.86108796296296297</v>
      </c>
    </row>
    <row r="79" spans="1:4" ht="17" x14ac:dyDescent="0.2">
      <c r="A79" t="s">
        <v>4</v>
      </c>
      <c r="B79" s="3" t="s">
        <v>10</v>
      </c>
      <c r="D79" s="2">
        <v>0.86108796296296297</v>
      </c>
    </row>
    <row r="80" spans="1:4" ht="17" x14ac:dyDescent="0.2">
      <c r="A80" t="s">
        <v>4</v>
      </c>
      <c r="B80" s="3" t="s">
        <v>5</v>
      </c>
      <c r="D80" s="2">
        <v>0.86108796296296297</v>
      </c>
    </row>
    <row r="81" spans="1:4" ht="17" x14ac:dyDescent="0.2">
      <c r="A81" t="s">
        <v>4</v>
      </c>
      <c r="B81" s="3" t="s">
        <v>12</v>
      </c>
      <c r="D81" s="2">
        <v>0.86108796296296297</v>
      </c>
    </row>
    <row r="82" spans="1:4" ht="17" x14ac:dyDescent="0.2">
      <c r="A82" t="s">
        <v>4</v>
      </c>
      <c r="B82" s="3" t="s">
        <v>9</v>
      </c>
      <c r="D82" s="2">
        <v>0.86108796296296297</v>
      </c>
    </row>
    <row r="83" spans="1:4" ht="17" x14ac:dyDescent="0.2">
      <c r="A83" t="s">
        <v>4</v>
      </c>
      <c r="B83" s="3" t="s">
        <v>8</v>
      </c>
      <c r="D83" s="2">
        <v>0.86108796296296297</v>
      </c>
    </row>
    <row r="84" spans="1:4" ht="17" x14ac:dyDescent="0.2">
      <c r="A84" t="s">
        <v>4</v>
      </c>
      <c r="B84" s="3" t="s">
        <v>11</v>
      </c>
      <c r="D84" s="2">
        <v>0.86108796296296297</v>
      </c>
    </row>
    <row r="85" spans="1:4" ht="17" x14ac:dyDescent="0.2">
      <c r="A85" t="s">
        <v>4</v>
      </c>
      <c r="B85" s="3" t="s">
        <v>15</v>
      </c>
      <c r="D85" s="2">
        <v>0.86108796296296297</v>
      </c>
    </row>
    <row r="86" spans="1:4" ht="17" x14ac:dyDescent="0.2">
      <c r="A86" t="s">
        <v>4</v>
      </c>
      <c r="B86" s="3" t="s">
        <v>13</v>
      </c>
      <c r="D86" s="2">
        <v>0.86108796296296297</v>
      </c>
    </row>
    <row r="87" spans="1:4" ht="17" x14ac:dyDescent="0.2">
      <c r="A87" t="s">
        <v>16</v>
      </c>
      <c r="B87" s="3" t="s">
        <v>5</v>
      </c>
      <c r="D87" s="2">
        <v>0.86189814814814814</v>
      </c>
    </row>
    <row r="88" spans="1:4" ht="17" x14ac:dyDescent="0.2">
      <c r="A88" t="s">
        <v>20</v>
      </c>
      <c r="B88" s="3" t="s">
        <v>5</v>
      </c>
      <c r="C88" s="2">
        <v>9.9537037037037042E-4</v>
      </c>
      <c r="D88" s="2">
        <v>0.86290509259259263</v>
      </c>
    </row>
    <row r="89" spans="1:4" ht="17" x14ac:dyDescent="0.2">
      <c r="A89" t="s">
        <v>16</v>
      </c>
      <c r="B89" s="3" t="s">
        <v>5</v>
      </c>
      <c r="D89" s="2">
        <v>0.86290509259259263</v>
      </c>
    </row>
    <row r="90" spans="1:4" ht="17" x14ac:dyDescent="0.2">
      <c r="A90" t="s">
        <v>20</v>
      </c>
      <c r="B90" s="3" t="s">
        <v>5</v>
      </c>
      <c r="C90" s="2">
        <v>4.6296296296296294E-5</v>
      </c>
      <c r="D90" s="2">
        <v>0.86296296296296293</v>
      </c>
    </row>
    <row r="91" spans="1:4" ht="17" x14ac:dyDescent="0.2">
      <c r="A91" t="s">
        <v>16</v>
      </c>
      <c r="B91" s="3" t="s">
        <v>5</v>
      </c>
      <c r="D91" s="2">
        <v>0.87533564814814813</v>
      </c>
    </row>
    <row r="92" spans="1:4" ht="17" x14ac:dyDescent="0.2">
      <c r="A92" t="s">
        <v>16</v>
      </c>
      <c r="B92" s="3" t="s">
        <v>45</v>
      </c>
      <c r="D92" s="2">
        <v>0.8759837962962963</v>
      </c>
    </row>
    <row r="93" spans="1:4" ht="17" x14ac:dyDescent="0.2">
      <c r="A93" t="s">
        <v>20</v>
      </c>
      <c r="B93" s="3" t="s">
        <v>5</v>
      </c>
      <c r="C93" s="2">
        <v>6.7129629629629625E-4</v>
      </c>
      <c r="D93" s="2">
        <v>0.87600694444444449</v>
      </c>
    </row>
    <row r="94" spans="1:4" ht="17" x14ac:dyDescent="0.2">
      <c r="A94" t="s">
        <v>16</v>
      </c>
      <c r="B94" s="3" t="s">
        <v>5</v>
      </c>
      <c r="D94" s="2">
        <v>0.87641203703703707</v>
      </c>
    </row>
    <row r="95" spans="1:4" ht="17" x14ac:dyDescent="0.2">
      <c r="A95" t="s">
        <v>20</v>
      </c>
      <c r="B95" s="3" t="s">
        <v>45</v>
      </c>
      <c r="C95" s="2">
        <v>4.3981481481481481E-4</v>
      </c>
      <c r="D95" s="2">
        <v>0.87642361111111111</v>
      </c>
    </row>
    <row r="96" spans="1:4" ht="17" x14ac:dyDescent="0.2">
      <c r="A96" t="s">
        <v>20</v>
      </c>
      <c r="B96" s="3" t="s">
        <v>5</v>
      </c>
      <c r="C96" s="2">
        <v>1.1574074074074073E-5</v>
      </c>
      <c r="D96" s="2">
        <v>0.87643518518518515</v>
      </c>
    </row>
    <row r="97" spans="1:4" ht="17" x14ac:dyDescent="0.2">
      <c r="A97" t="s">
        <v>16</v>
      </c>
      <c r="B97" s="3" t="s">
        <v>5</v>
      </c>
      <c r="D97" s="2">
        <v>0.8764467592592593</v>
      </c>
    </row>
    <row r="98" spans="1:4" ht="17" x14ac:dyDescent="0.2">
      <c r="A98" t="s">
        <v>20</v>
      </c>
      <c r="B98" s="3" t="s">
        <v>5</v>
      </c>
      <c r="C98" s="2">
        <v>1.6203703703703703E-4</v>
      </c>
      <c r="D98" s="2">
        <v>0.87662037037037033</v>
      </c>
    </row>
    <row r="99" spans="1:4" ht="17" x14ac:dyDescent="0.2">
      <c r="A99" t="s">
        <v>16</v>
      </c>
      <c r="B99" s="3" t="s">
        <v>45</v>
      </c>
      <c r="D99" s="2">
        <v>0.87662037037037033</v>
      </c>
    </row>
    <row r="100" spans="1:4" ht="17" x14ac:dyDescent="0.2">
      <c r="A100" t="s">
        <v>16</v>
      </c>
      <c r="B100" s="3" t="s">
        <v>5</v>
      </c>
      <c r="D100" s="2">
        <v>0.87706018518518514</v>
      </c>
    </row>
    <row r="101" spans="1:4" ht="17" x14ac:dyDescent="0.2">
      <c r="A101" t="s">
        <v>20</v>
      </c>
      <c r="B101" s="3" t="s">
        <v>45</v>
      </c>
      <c r="C101" s="2">
        <v>8.9120370370370373E-4</v>
      </c>
      <c r="D101" s="2">
        <v>0.87752314814814814</v>
      </c>
    </row>
    <row r="102" spans="1:4" ht="34" x14ac:dyDescent="0.2">
      <c r="A102" t="s">
        <v>17</v>
      </c>
      <c r="B102" s="3" t="s">
        <v>46</v>
      </c>
      <c r="D102" s="2">
        <v>0.87767361111111108</v>
      </c>
    </row>
    <row r="103" spans="1:4" ht="17" x14ac:dyDescent="0.2">
      <c r="A103" t="s">
        <v>16</v>
      </c>
      <c r="B103" s="3" t="s">
        <v>14</v>
      </c>
      <c r="D103" s="2">
        <v>0.87814814814814812</v>
      </c>
    </row>
    <row r="104" spans="1:4" ht="17" x14ac:dyDescent="0.2">
      <c r="A104" t="s">
        <v>20</v>
      </c>
      <c r="B104" s="3" t="s">
        <v>5</v>
      </c>
      <c r="C104" s="2">
        <v>1.1226851851851851E-3</v>
      </c>
      <c r="D104" s="2">
        <v>0.87818287037037035</v>
      </c>
    </row>
    <row r="105" spans="1:4" ht="17" x14ac:dyDescent="0.2">
      <c r="A105" t="s">
        <v>16</v>
      </c>
      <c r="B105" s="3" t="s">
        <v>5</v>
      </c>
      <c r="D105" s="2">
        <v>0.88047453703703704</v>
      </c>
    </row>
    <row r="106" spans="1:4" ht="17" x14ac:dyDescent="0.2">
      <c r="A106" t="s">
        <v>16</v>
      </c>
      <c r="B106" s="3" t="s">
        <v>7</v>
      </c>
      <c r="D106" s="2">
        <v>0.8805439814814815</v>
      </c>
    </row>
    <row r="107" spans="1:4" ht="17" x14ac:dyDescent="0.2">
      <c r="A107" t="s">
        <v>20</v>
      </c>
      <c r="B107" s="3" t="s">
        <v>7</v>
      </c>
      <c r="C107" s="2">
        <v>2.3148148148148147E-5</v>
      </c>
      <c r="D107" s="2">
        <v>0.88057870370370372</v>
      </c>
    </row>
    <row r="108" spans="1:4" ht="17" x14ac:dyDescent="0.2">
      <c r="A108" t="s">
        <v>20</v>
      </c>
      <c r="B108" s="3" t="s">
        <v>5</v>
      </c>
      <c r="C108" s="2">
        <v>9.2592592592592588E-5</v>
      </c>
      <c r="D108" s="2">
        <v>0.88057870370370372</v>
      </c>
    </row>
    <row r="109" spans="1:4" ht="17" x14ac:dyDescent="0.2">
      <c r="A109" t="s">
        <v>16</v>
      </c>
      <c r="B109" s="3" t="s">
        <v>7</v>
      </c>
      <c r="D109" s="2">
        <v>0.8806018518518518</v>
      </c>
    </row>
    <row r="110" spans="1:4" ht="17" x14ac:dyDescent="0.2">
      <c r="A110" t="s">
        <v>20</v>
      </c>
      <c r="B110" s="3" t="s">
        <v>14</v>
      </c>
      <c r="C110" s="2">
        <v>2.5115740740740741E-3</v>
      </c>
      <c r="D110" s="2">
        <v>0.88065972222222222</v>
      </c>
    </row>
    <row r="111" spans="1:4" ht="17" x14ac:dyDescent="0.2">
      <c r="A111" t="s">
        <v>16</v>
      </c>
      <c r="B111" s="3" t="s">
        <v>5</v>
      </c>
      <c r="D111" s="2">
        <v>0.88164351851851852</v>
      </c>
    </row>
    <row r="112" spans="1:4" ht="17" x14ac:dyDescent="0.2">
      <c r="A112" t="s">
        <v>20</v>
      </c>
      <c r="B112" s="3" t="s">
        <v>7</v>
      </c>
      <c r="C112" s="2">
        <v>1.1226851851851851E-3</v>
      </c>
      <c r="D112" s="2">
        <v>0.88172453703703701</v>
      </c>
    </row>
    <row r="113" spans="1:4" ht="17" x14ac:dyDescent="0.2">
      <c r="A113" t="s">
        <v>16</v>
      </c>
      <c r="B113" s="3" t="s">
        <v>7</v>
      </c>
      <c r="D113" s="2">
        <v>0.88372685185185185</v>
      </c>
    </row>
    <row r="114" spans="1:4" ht="17" x14ac:dyDescent="0.2">
      <c r="A114" t="s">
        <v>20</v>
      </c>
      <c r="B114" s="3" t="s">
        <v>7</v>
      </c>
      <c r="C114" s="2">
        <v>0</v>
      </c>
      <c r="D114" s="2">
        <v>0.88372685185185185</v>
      </c>
    </row>
    <row r="115" spans="1:4" ht="17" x14ac:dyDescent="0.2">
      <c r="A115" t="s">
        <v>16</v>
      </c>
      <c r="B115" s="3" t="s">
        <v>7</v>
      </c>
      <c r="D115" s="2">
        <v>0.88375000000000004</v>
      </c>
    </row>
    <row r="116" spans="1:4" ht="17" x14ac:dyDescent="0.2">
      <c r="A116" t="s">
        <v>20</v>
      </c>
      <c r="B116" s="3" t="s">
        <v>5</v>
      </c>
      <c r="C116" s="2">
        <v>2.1180555555555558E-3</v>
      </c>
      <c r="D116" s="2">
        <v>0.88377314814814811</v>
      </c>
    </row>
    <row r="117" spans="1:4" ht="17" x14ac:dyDescent="0.2">
      <c r="A117" t="s">
        <v>16</v>
      </c>
      <c r="B117" s="3" t="s">
        <v>14</v>
      </c>
      <c r="D117" s="2">
        <v>0.88386574074074076</v>
      </c>
    </row>
    <row r="118" spans="1:4" ht="17" x14ac:dyDescent="0.2">
      <c r="A118" t="s">
        <v>20</v>
      </c>
      <c r="B118" s="3" t="s">
        <v>14</v>
      </c>
      <c r="C118" s="2">
        <v>1.0416666666666667E-4</v>
      </c>
      <c r="D118" s="2">
        <v>0.88398148148148148</v>
      </c>
    </row>
    <row r="119" spans="1:4" ht="17" x14ac:dyDescent="0.2">
      <c r="A119" t="s">
        <v>16</v>
      </c>
      <c r="B119" s="3" t="s">
        <v>5</v>
      </c>
      <c r="D119" s="2">
        <v>0.88413194444444443</v>
      </c>
    </row>
    <row r="120" spans="1:4" ht="17" x14ac:dyDescent="0.2">
      <c r="A120" t="s">
        <v>20</v>
      </c>
      <c r="B120" s="3" t="s">
        <v>7</v>
      </c>
      <c r="C120" s="2">
        <v>2.0601851851851853E-3</v>
      </c>
      <c r="D120" s="2">
        <v>0.88582175925925921</v>
      </c>
    </row>
    <row r="121" spans="1:4" ht="85" x14ac:dyDescent="0.2">
      <c r="A121" t="s">
        <v>17</v>
      </c>
      <c r="B121" s="3" t="s">
        <v>47</v>
      </c>
      <c r="D121" s="2">
        <v>0.88613425925925926</v>
      </c>
    </row>
    <row r="122" spans="1:4" ht="17" x14ac:dyDescent="0.2">
      <c r="A122" t="s">
        <v>16</v>
      </c>
      <c r="B122" s="3" t="s">
        <v>45</v>
      </c>
      <c r="D122" s="2">
        <v>0.88620370370370372</v>
      </c>
    </row>
    <row r="123" spans="1:4" ht="17" x14ac:dyDescent="0.2">
      <c r="A123" t="s">
        <v>20</v>
      </c>
      <c r="B123" s="3" t="s">
        <v>45</v>
      </c>
      <c r="C123" s="2">
        <v>5.7870370370370373E-5</v>
      </c>
      <c r="D123" s="2">
        <v>0.88626157407407402</v>
      </c>
    </row>
    <row r="124" spans="1:4" ht="17" x14ac:dyDescent="0.2">
      <c r="A124" t="s">
        <v>16</v>
      </c>
      <c r="B124" s="3" t="s">
        <v>15</v>
      </c>
      <c r="D124" s="2">
        <v>0.88694444444444442</v>
      </c>
    </row>
    <row r="125" spans="1:4" ht="17" x14ac:dyDescent="0.2">
      <c r="A125" t="s">
        <v>20</v>
      </c>
      <c r="B125" s="3" t="s">
        <v>5</v>
      </c>
      <c r="C125" s="2">
        <v>3.1365740740740742E-3</v>
      </c>
      <c r="D125" s="2">
        <v>0.88726851851851851</v>
      </c>
    </row>
    <row r="126" spans="1:4" ht="17" x14ac:dyDescent="0.2">
      <c r="A126" t="s">
        <v>16</v>
      </c>
      <c r="B126" s="3" t="s">
        <v>5</v>
      </c>
      <c r="D126" s="2">
        <v>0.88731481481481478</v>
      </c>
    </row>
    <row r="127" spans="1:4" ht="17" x14ac:dyDescent="0.2">
      <c r="A127" t="s">
        <v>20</v>
      </c>
      <c r="B127" s="3" t="s">
        <v>15</v>
      </c>
      <c r="C127" s="2">
        <v>3.8194444444444446E-4</v>
      </c>
      <c r="D127" s="2">
        <v>0.88733796296296297</v>
      </c>
    </row>
    <row r="128" spans="1:4" ht="17" x14ac:dyDescent="0.2">
      <c r="A128" t="s">
        <v>20</v>
      </c>
      <c r="B128" s="3" t="s">
        <v>5</v>
      </c>
      <c r="C128" s="2">
        <v>1.1574074074074073E-5</v>
      </c>
      <c r="D128" s="2">
        <v>0.88733796296296297</v>
      </c>
    </row>
    <row r="129" spans="1:4" ht="17" x14ac:dyDescent="0.2">
      <c r="A129" t="s">
        <v>16</v>
      </c>
      <c r="B129" s="3" t="s">
        <v>5</v>
      </c>
      <c r="D129" s="2">
        <v>0.88734953703703701</v>
      </c>
    </row>
    <row r="130" spans="1:4" ht="17" x14ac:dyDescent="0.2">
      <c r="A130" t="s">
        <v>16</v>
      </c>
      <c r="B130" s="3" t="s">
        <v>8</v>
      </c>
      <c r="D130" s="2">
        <v>0.88773148148148151</v>
      </c>
    </row>
    <row r="131" spans="1:4" ht="17" x14ac:dyDescent="0.2">
      <c r="A131" t="s">
        <v>20</v>
      </c>
      <c r="B131" s="3" t="s">
        <v>8</v>
      </c>
      <c r="C131" s="2">
        <v>0</v>
      </c>
      <c r="D131" s="2">
        <v>0.88774305555555555</v>
      </c>
    </row>
    <row r="132" spans="1:4" ht="17" x14ac:dyDescent="0.2">
      <c r="A132" t="s">
        <v>16</v>
      </c>
      <c r="B132" s="3" t="s">
        <v>8</v>
      </c>
      <c r="D132" s="2">
        <v>0.88777777777777778</v>
      </c>
    </row>
    <row r="133" spans="1:4" ht="17" x14ac:dyDescent="0.2">
      <c r="A133" t="s">
        <v>20</v>
      </c>
      <c r="B133" s="3" t="s">
        <v>5</v>
      </c>
      <c r="C133" s="2">
        <v>5.2083333333333333E-4</v>
      </c>
      <c r="D133" s="2">
        <v>0.88788194444444446</v>
      </c>
    </row>
    <row r="134" spans="1:4" ht="17" x14ac:dyDescent="0.2">
      <c r="A134" t="s">
        <v>20</v>
      </c>
      <c r="B134" s="3" t="s">
        <v>8</v>
      </c>
      <c r="C134" s="2">
        <v>4.861111111111111E-4</v>
      </c>
      <c r="D134" s="2">
        <v>0.88826388888888885</v>
      </c>
    </row>
    <row r="135" spans="1:4" ht="17" x14ac:dyDescent="0.2">
      <c r="A135" t="s">
        <v>16</v>
      </c>
      <c r="B135" s="3" t="s">
        <v>5</v>
      </c>
      <c r="D135" s="2">
        <v>0.888275462962963</v>
      </c>
    </row>
    <row r="136" spans="1:4" ht="85" x14ac:dyDescent="0.2">
      <c r="A136" t="s">
        <v>27</v>
      </c>
      <c r="B136" s="3" t="s">
        <v>47</v>
      </c>
      <c r="D136" s="2">
        <v>0.88886574074074076</v>
      </c>
    </row>
    <row r="137" spans="1:4" ht="17" x14ac:dyDescent="0.2">
      <c r="A137" t="s">
        <v>28</v>
      </c>
      <c r="B137" s="3" t="s">
        <v>14</v>
      </c>
      <c r="D137" s="2">
        <v>0.88896990740740744</v>
      </c>
    </row>
    <row r="138" spans="1:4" ht="17" x14ac:dyDescent="0.2">
      <c r="A138" t="s">
        <v>28</v>
      </c>
      <c r="B138" s="3" t="s">
        <v>5</v>
      </c>
      <c r="D138" s="2">
        <v>0.88896990740740744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3E0E-E28B-B34E-92FA-83F2FC850CAB}">
  <dimension ref="A1:H147"/>
  <sheetViews>
    <sheetView workbookViewId="0">
      <selection activeCell="H5" sqref="H5"/>
    </sheetView>
  </sheetViews>
  <sheetFormatPr baseColWidth="10" defaultRowHeight="16" x14ac:dyDescent="0.2"/>
  <cols>
    <col min="1" max="1" width="29" customWidth="1"/>
    <col min="2" max="2" width="78.6640625" style="3" customWidth="1"/>
    <col min="3" max="4" width="10.83203125" style="2"/>
    <col min="7" max="7" width="49.1640625" customWidth="1"/>
  </cols>
  <sheetData>
    <row r="1" spans="1:8" ht="17" x14ac:dyDescent="0.2">
      <c r="A1" t="s">
        <v>30</v>
      </c>
      <c r="B1" s="3" t="s">
        <v>0</v>
      </c>
      <c r="C1" s="2" t="s">
        <v>1</v>
      </c>
      <c r="D1" s="2" t="s">
        <v>2</v>
      </c>
    </row>
    <row r="2" spans="1:8" ht="17" x14ac:dyDescent="0.2">
      <c r="A2" t="s">
        <v>4</v>
      </c>
      <c r="B2" s="3" t="s">
        <v>14</v>
      </c>
      <c r="D2" s="2">
        <v>0.79143518518518519</v>
      </c>
    </row>
    <row r="3" spans="1:8" ht="17" x14ac:dyDescent="0.2">
      <c r="A3" t="s">
        <v>4</v>
      </c>
      <c r="B3" s="3" t="s">
        <v>14</v>
      </c>
      <c r="D3" s="2">
        <v>0.79143518518518519</v>
      </c>
      <c r="G3" s="25" t="s">
        <v>57</v>
      </c>
      <c r="H3" s="20" t="s">
        <v>58</v>
      </c>
    </row>
    <row r="4" spans="1:8" ht="17" x14ac:dyDescent="0.2">
      <c r="A4" t="s">
        <v>4</v>
      </c>
      <c r="B4" s="3" t="s">
        <v>5</v>
      </c>
      <c r="D4" s="2">
        <v>0.79143518518518519</v>
      </c>
      <c r="G4" s="26" t="s">
        <v>12</v>
      </c>
      <c r="H4" s="22">
        <f>SUMIFS(C:C, A:A, "Fine intervento", B:B, Tabella13[[#This Row],[PERSONA]])</f>
        <v>0</v>
      </c>
    </row>
    <row r="5" spans="1:8" ht="17" x14ac:dyDescent="0.2">
      <c r="A5" t="s">
        <v>4</v>
      </c>
      <c r="B5" s="3" t="s">
        <v>6</v>
      </c>
      <c r="D5" s="2">
        <v>0.79143518518518519</v>
      </c>
      <c r="G5" s="27" t="s">
        <v>7</v>
      </c>
      <c r="H5" s="22">
        <f>SUMIFS(C:C, A:A, "Fine intervento", B:B, Tabella13[[#This Row],[PERSONA]])</f>
        <v>4.5370370370370382E-3</v>
      </c>
    </row>
    <row r="6" spans="1:8" ht="17" x14ac:dyDescent="0.2">
      <c r="A6" t="s">
        <v>4</v>
      </c>
      <c r="B6" s="3" t="s">
        <v>7</v>
      </c>
      <c r="D6" s="2">
        <v>0.79143518518518519</v>
      </c>
      <c r="G6" s="26" t="s">
        <v>14</v>
      </c>
      <c r="H6" s="22">
        <f>SUMIFS(C:C, A:A, "Fine intervento", B:B, Tabella13[[#This Row],[PERSONA]])</f>
        <v>9.525462962962963E-3</v>
      </c>
    </row>
    <row r="7" spans="1:8" ht="17" x14ac:dyDescent="0.2">
      <c r="A7" t="s">
        <v>4</v>
      </c>
      <c r="B7" s="3" t="s">
        <v>8</v>
      </c>
      <c r="D7" s="2">
        <v>0.79143518518518519</v>
      </c>
      <c r="G7" s="28" t="s">
        <v>45</v>
      </c>
      <c r="H7" s="22">
        <f>SUMIFS(C:C, A:A, "Fine intervento", B:B, Tabella13[[#This Row],[PERSONA]])</f>
        <v>6.8402777777777767E-3</v>
      </c>
    </row>
    <row r="8" spans="1:8" ht="17" x14ac:dyDescent="0.2">
      <c r="A8" t="s">
        <v>4</v>
      </c>
      <c r="B8" s="3" t="s">
        <v>9</v>
      </c>
      <c r="D8" s="2">
        <v>0.79143518518518519</v>
      </c>
      <c r="G8" s="26" t="s">
        <v>5</v>
      </c>
      <c r="H8" s="22">
        <f>SUMIFS(C:C, A:A, "Fine intervento", B:B, Tabella13[[#This Row],[PERSONA]])</f>
        <v>0</v>
      </c>
    </row>
    <row r="9" spans="1:8" ht="17" x14ac:dyDescent="0.2">
      <c r="A9" t="s">
        <v>4</v>
      </c>
      <c r="B9" s="3" t="s">
        <v>10</v>
      </c>
      <c r="D9" s="2">
        <v>0.79143518518518519</v>
      </c>
      <c r="G9" s="26" t="s">
        <v>6</v>
      </c>
      <c r="H9" s="22">
        <f>SUMIFS(C:C, A:A, "Fine intervento", B:B, Tabella13[[#This Row],[PERSONA]])</f>
        <v>0</v>
      </c>
    </row>
    <row r="10" spans="1:8" ht="17" x14ac:dyDescent="0.2">
      <c r="A10" t="s">
        <v>4</v>
      </c>
      <c r="B10" s="3" t="s">
        <v>11</v>
      </c>
      <c r="D10" s="2">
        <v>0.79143518518518519</v>
      </c>
      <c r="G10" s="27" t="s">
        <v>11</v>
      </c>
      <c r="H10" s="22">
        <f>SUMIFS(C:C, A:A, "Fine intervento", B:B, Tabella13[[#This Row],[PERSONA]])</f>
        <v>0</v>
      </c>
    </row>
    <row r="11" spans="1:8" ht="17" x14ac:dyDescent="0.2">
      <c r="A11" t="s">
        <v>4</v>
      </c>
      <c r="B11" s="3" t="s">
        <v>12</v>
      </c>
      <c r="D11" s="2">
        <v>0.79143518518518519</v>
      </c>
      <c r="G11" s="27" t="s">
        <v>15</v>
      </c>
      <c r="H11" s="22">
        <f>SUMIFS(C:C, A:A, "Fine intervento", B:B, Tabella13[[#This Row],[PERSONA]])</f>
        <v>0</v>
      </c>
    </row>
    <row r="12" spans="1:8" ht="17" x14ac:dyDescent="0.2">
      <c r="A12" t="s">
        <v>4</v>
      </c>
      <c r="B12" s="3" t="s">
        <v>13</v>
      </c>
      <c r="D12" s="2">
        <v>0.79143518518518519</v>
      </c>
      <c r="G12" s="27" t="s">
        <v>13</v>
      </c>
      <c r="H12" s="22">
        <f>SUMIFS(C:C, A:A, "Fine intervento", B:B, Tabella13[[#This Row],[PERSONA]])</f>
        <v>8.6805555555555551E-4</v>
      </c>
    </row>
    <row r="13" spans="1:8" ht="17" x14ac:dyDescent="0.2">
      <c r="A13" t="s">
        <v>4</v>
      </c>
      <c r="B13" s="3" t="s">
        <v>14</v>
      </c>
      <c r="D13" s="2">
        <v>0.79143518518518519</v>
      </c>
      <c r="G13" s="27" t="s">
        <v>9</v>
      </c>
      <c r="H13" s="22">
        <f>SUMIFS(C:C, A:A, "Fine intervento", B:B, Tabella13[[#This Row],[PERSONA]])</f>
        <v>0</v>
      </c>
    </row>
    <row r="14" spans="1:8" ht="17" x14ac:dyDescent="0.2">
      <c r="A14" t="s">
        <v>4</v>
      </c>
      <c r="B14" s="3" t="s">
        <v>15</v>
      </c>
      <c r="D14" s="2">
        <v>0.79143518518518519</v>
      </c>
      <c r="G14" s="26" t="s">
        <v>8</v>
      </c>
      <c r="H14" s="22">
        <f>SUMIFS(C:C, A:A, "Fine intervento", B:B, Tabella13[[#This Row],[PERSONA]])</f>
        <v>0</v>
      </c>
    </row>
    <row r="15" spans="1:8" ht="17" x14ac:dyDescent="0.2">
      <c r="A15" t="s">
        <v>28</v>
      </c>
      <c r="B15" s="3" t="s">
        <v>14</v>
      </c>
      <c r="D15" s="2">
        <v>0.79736111111111108</v>
      </c>
      <c r="G15" s="29" t="s">
        <v>10</v>
      </c>
      <c r="H15" s="22">
        <f>SUMIFS(C:C, A:A, "Fine intervento", B:B, Tabella13[[#This Row],[PERSONA]])</f>
        <v>2.3148148148148147E-5</v>
      </c>
    </row>
    <row r="16" spans="1:8" ht="17" x14ac:dyDescent="0.2">
      <c r="A16" t="s">
        <v>4</v>
      </c>
      <c r="B16" s="3" t="s">
        <v>14</v>
      </c>
      <c r="D16" s="2">
        <v>0.80266203703703709</v>
      </c>
    </row>
    <row r="17" spans="1:4" ht="17" x14ac:dyDescent="0.2">
      <c r="A17" t="s">
        <v>4</v>
      </c>
      <c r="B17" s="3" t="s">
        <v>14</v>
      </c>
      <c r="D17" s="2">
        <v>0.80266203703703709</v>
      </c>
    </row>
    <row r="18" spans="1:4" ht="17" x14ac:dyDescent="0.2">
      <c r="A18" t="s">
        <v>4</v>
      </c>
      <c r="B18" s="3" t="s">
        <v>5</v>
      </c>
      <c r="D18" s="2">
        <v>0.80266203703703709</v>
      </c>
    </row>
    <row r="19" spans="1:4" ht="17" x14ac:dyDescent="0.2">
      <c r="A19" t="s">
        <v>4</v>
      </c>
      <c r="B19" s="3" t="s">
        <v>6</v>
      </c>
      <c r="D19" s="2">
        <v>0.80266203703703709</v>
      </c>
    </row>
    <row r="20" spans="1:4" ht="17" x14ac:dyDescent="0.2">
      <c r="A20" t="s">
        <v>4</v>
      </c>
      <c r="B20" s="3" t="s">
        <v>7</v>
      </c>
      <c r="D20" s="2">
        <v>0.80266203703703709</v>
      </c>
    </row>
    <row r="21" spans="1:4" ht="17" x14ac:dyDescent="0.2">
      <c r="A21" t="s">
        <v>4</v>
      </c>
      <c r="B21" s="3" t="s">
        <v>8</v>
      </c>
      <c r="D21" s="2">
        <v>0.80266203703703709</v>
      </c>
    </row>
    <row r="22" spans="1:4" ht="17" x14ac:dyDescent="0.2">
      <c r="A22" t="s">
        <v>4</v>
      </c>
      <c r="B22" s="3" t="s">
        <v>9</v>
      </c>
      <c r="D22" s="2">
        <v>0.80266203703703709</v>
      </c>
    </row>
    <row r="23" spans="1:4" ht="17" x14ac:dyDescent="0.2">
      <c r="A23" t="s">
        <v>4</v>
      </c>
      <c r="B23" s="3" t="s">
        <v>10</v>
      </c>
      <c r="D23" s="2">
        <v>0.80266203703703709</v>
      </c>
    </row>
    <row r="24" spans="1:4" ht="17" x14ac:dyDescent="0.2">
      <c r="A24" t="s">
        <v>4</v>
      </c>
      <c r="B24" s="3" t="s">
        <v>11</v>
      </c>
      <c r="D24" s="2">
        <v>0.80266203703703709</v>
      </c>
    </row>
    <row r="25" spans="1:4" ht="17" x14ac:dyDescent="0.2">
      <c r="A25" t="s">
        <v>4</v>
      </c>
      <c r="B25" s="3" t="s">
        <v>12</v>
      </c>
      <c r="D25" s="2">
        <v>0.80266203703703709</v>
      </c>
    </row>
    <row r="26" spans="1:4" ht="17" x14ac:dyDescent="0.2">
      <c r="A26" t="s">
        <v>4</v>
      </c>
      <c r="B26" s="3" t="s">
        <v>13</v>
      </c>
      <c r="D26" s="2">
        <v>0.80266203703703709</v>
      </c>
    </row>
    <row r="27" spans="1:4" ht="17" x14ac:dyDescent="0.2">
      <c r="A27" t="s">
        <v>4</v>
      </c>
      <c r="B27" s="3" t="s">
        <v>14</v>
      </c>
      <c r="D27" s="2">
        <v>0.80266203703703709</v>
      </c>
    </row>
    <row r="28" spans="1:4" ht="17" x14ac:dyDescent="0.2">
      <c r="A28" t="s">
        <v>4</v>
      </c>
      <c r="B28" s="3" t="s">
        <v>15</v>
      </c>
      <c r="D28" s="2">
        <v>0.80266203703703709</v>
      </c>
    </row>
    <row r="29" spans="1:4" ht="17" x14ac:dyDescent="0.2">
      <c r="A29" t="s">
        <v>4</v>
      </c>
      <c r="B29" s="3" t="s">
        <v>14</v>
      </c>
      <c r="D29" s="2">
        <v>0.87077546296296293</v>
      </c>
    </row>
    <row r="30" spans="1:4" ht="17" x14ac:dyDescent="0.2">
      <c r="A30" t="s">
        <v>4</v>
      </c>
      <c r="B30" s="3" t="s">
        <v>7</v>
      </c>
      <c r="D30" s="2">
        <v>0.87185185185185188</v>
      </c>
    </row>
    <row r="31" spans="1:4" ht="17" x14ac:dyDescent="0.2">
      <c r="A31" t="s">
        <v>4</v>
      </c>
      <c r="B31" s="3" t="s">
        <v>6</v>
      </c>
      <c r="D31" s="2">
        <v>0.87185185185185188</v>
      </c>
    </row>
    <row r="32" spans="1:4" ht="17" x14ac:dyDescent="0.2">
      <c r="A32" t="s">
        <v>4</v>
      </c>
      <c r="B32" s="3" t="s">
        <v>14</v>
      </c>
      <c r="D32" s="2">
        <v>0.87185185185185188</v>
      </c>
    </row>
    <row r="33" spans="1:4" ht="17" x14ac:dyDescent="0.2">
      <c r="A33" t="s">
        <v>4</v>
      </c>
      <c r="B33" s="3" t="s">
        <v>10</v>
      </c>
      <c r="D33" s="2">
        <v>0.87185185185185188</v>
      </c>
    </row>
    <row r="34" spans="1:4" ht="17" x14ac:dyDescent="0.2">
      <c r="A34" t="s">
        <v>4</v>
      </c>
      <c r="B34" s="3" t="s">
        <v>5</v>
      </c>
      <c r="D34" s="2">
        <v>0.87185185185185188</v>
      </c>
    </row>
    <row r="35" spans="1:4" ht="17" x14ac:dyDescent="0.2">
      <c r="A35" t="s">
        <v>4</v>
      </c>
      <c r="B35" s="3" t="s">
        <v>12</v>
      </c>
      <c r="D35" s="2">
        <v>0.87185185185185188</v>
      </c>
    </row>
    <row r="36" spans="1:4" ht="17" x14ac:dyDescent="0.2">
      <c r="A36" t="s">
        <v>4</v>
      </c>
      <c r="B36" s="3" t="s">
        <v>9</v>
      </c>
      <c r="D36" s="2">
        <v>0.87185185185185188</v>
      </c>
    </row>
    <row r="37" spans="1:4" ht="17" x14ac:dyDescent="0.2">
      <c r="A37" t="s">
        <v>4</v>
      </c>
      <c r="B37" s="3" t="s">
        <v>8</v>
      </c>
      <c r="D37" s="2">
        <v>0.87185185185185188</v>
      </c>
    </row>
    <row r="38" spans="1:4" ht="17" x14ac:dyDescent="0.2">
      <c r="A38" t="s">
        <v>4</v>
      </c>
      <c r="B38" s="3" t="s">
        <v>11</v>
      </c>
      <c r="D38" s="2">
        <v>0.87185185185185188</v>
      </c>
    </row>
    <row r="39" spans="1:4" ht="17" x14ac:dyDescent="0.2">
      <c r="A39" t="s">
        <v>4</v>
      </c>
      <c r="B39" s="3" t="s">
        <v>15</v>
      </c>
      <c r="D39" s="2">
        <v>0.87185185185185188</v>
      </c>
    </row>
    <row r="40" spans="1:4" ht="17" x14ac:dyDescent="0.2">
      <c r="A40" t="s">
        <v>4</v>
      </c>
      <c r="B40" s="3" t="s">
        <v>13</v>
      </c>
      <c r="D40" s="2">
        <v>0.87185185185185188</v>
      </c>
    </row>
    <row r="41" spans="1:4" ht="17" x14ac:dyDescent="0.2">
      <c r="A41" t="s">
        <v>16</v>
      </c>
      <c r="B41" s="3" t="s">
        <v>14</v>
      </c>
      <c r="D41" s="2">
        <v>0.87261574074074078</v>
      </c>
    </row>
    <row r="42" spans="1:4" ht="17" x14ac:dyDescent="0.2">
      <c r="A42" t="s">
        <v>20</v>
      </c>
      <c r="B42" s="3" t="s">
        <v>14</v>
      </c>
      <c r="C42" s="2">
        <v>0</v>
      </c>
      <c r="D42" s="2">
        <v>0.87261574074074078</v>
      </c>
    </row>
    <row r="43" spans="1:4" ht="17" x14ac:dyDescent="0.2">
      <c r="A43" t="s">
        <v>16</v>
      </c>
      <c r="B43" s="3" t="s">
        <v>14</v>
      </c>
      <c r="D43" s="2">
        <v>0.87271990740740746</v>
      </c>
    </row>
    <row r="44" spans="1:4" ht="17" x14ac:dyDescent="0.2">
      <c r="A44" t="s">
        <v>20</v>
      </c>
      <c r="B44" s="3" t="s">
        <v>14</v>
      </c>
      <c r="C44" s="2">
        <v>1.3888888888888889E-4</v>
      </c>
      <c r="D44" s="2">
        <v>0.87287037037037041</v>
      </c>
    </row>
    <row r="45" spans="1:4" ht="17" x14ac:dyDescent="0.2">
      <c r="A45" t="s">
        <v>16</v>
      </c>
      <c r="B45" s="3" t="s">
        <v>10</v>
      </c>
      <c r="D45" s="2">
        <v>0.87481481481481482</v>
      </c>
    </row>
    <row r="46" spans="1:4" ht="17" x14ac:dyDescent="0.2">
      <c r="A46" t="s">
        <v>20</v>
      </c>
      <c r="B46" s="3" t="s">
        <v>10</v>
      </c>
      <c r="C46" s="2">
        <v>2.3148148148148147E-5</v>
      </c>
      <c r="D46" s="2">
        <v>0.87484953703703705</v>
      </c>
    </row>
    <row r="47" spans="1:4" ht="17" x14ac:dyDescent="0.2">
      <c r="A47" t="s">
        <v>16</v>
      </c>
      <c r="B47" s="3" t="s">
        <v>45</v>
      </c>
      <c r="D47" s="2">
        <v>0.87490740740740736</v>
      </c>
    </row>
    <row r="48" spans="1:4" ht="17" x14ac:dyDescent="0.2">
      <c r="A48" t="s">
        <v>20</v>
      </c>
      <c r="B48" s="3" t="s">
        <v>45</v>
      </c>
      <c r="C48" s="2">
        <v>1.273148148148148E-4</v>
      </c>
      <c r="D48" s="2">
        <v>0.87504629629629627</v>
      </c>
    </row>
    <row r="49" spans="1:4" ht="17" x14ac:dyDescent="0.2">
      <c r="A49" t="s">
        <v>16</v>
      </c>
      <c r="B49" s="3" t="s">
        <v>14</v>
      </c>
      <c r="D49" s="2">
        <v>0.8828125</v>
      </c>
    </row>
    <row r="50" spans="1:4" ht="17" x14ac:dyDescent="0.2">
      <c r="A50" t="s">
        <v>16</v>
      </c>
      <c r="B50" s="3" t="s">
        <v>45</v>
      </c>
      <c r="D50" s="2">
        <v>0.88324074074074077</v>
      </c>
    </row>
    <row r="51" spans="1:4" ht="17" x14ac:dyDescent="0.2">
      <c r="A51" t="s">
        <v>20</v>
      </c>
      <c r="B51" s="3" t="s">
        <v>14</v>
      </c>
      <c r="C51" s="2">
        <v>4.5138888888888887E-4</v>
      </c>
      <c r="D51" s="2">
        <v>0.88326388888888885</v>
      </c>
    </row>
    <row r="52" spans="1:4" ht="17" x14ac:dyDescent="0.2">
      <c r="A52" t="s">
        <v>16</v>
      </c>
      <c r="B52" s="3" t="s">
        <v>14</v>
      </c>
      <c r="D52" s="2">
        <v>0.88418981481481485</v>
      </c>
    </row>
    <row r="53" spans="1:4" ht="17" x14ac:dyDescent="0.2">
      <c r="A53" t="s">
        <v>20</v>
      </c>
      <c r="B53" s="3" t="s">
        <v>45</v>
      </c>
      <c r="C53" s="2">
        <v>9.837962962962962E-4</v>
      </c>
      <c r="D53" s="2">
        <v>0.88422453703703707</v>
      </c>
    </row>
    <row r="54" spans="1:4" ht="17" x14ac:dyDescent="0.2">
      <c r="A54" t="s">
        <v>16</v>
      </c>
      <c r="B54" s="3" t="s">
        <v>45</v>
      </c>
      <c r="D54" s="2">
        <v>0.88434027777777779</v>
      </c>
    </row>
    <row r="55" spans="1:4" ht="17" x14ac:dyDescent="0.2">
      <c r="A55" t="s">
        <v>20</v>
      </c>
      <c r="B55" s="3" t="s">
        <v>45</v>
      </c>
      <c r="C55" s="2">
        <v>0</v>
      </c>
      <c r="D55" s="2">
        <v>0.88435185185185183</v>
      </c>
    </row>
    <row r="56" spans="1:4" ht="17" x14ac:dyDescent="0.2">
      <c r="A56" t="s">
        <v>20</v>
      </c>
      <c r="B56" s="3" t="s">
        <v>14</v>
      </c>
      <c r="C56" s="2">
        <v>1.6203703703703703E-4</v>
      </c>
      <c r="D56" s="2">
        <v>0.88435185185185183</v>
      </c>
    </row>
    <row r="57" spans="1:4" ht="17" x14ac:dyDescent="0.2">
      <c r="A57" t="s">
        <v>16</v>
      </c>
      <c r="B57" s="3" t="s">
        <v>45</v>
      </c>
      <c r="D57" s="2">
        <v>0.88437500000000002</v>
      </c>
    </row>
    <row r="58" spans="1:4" ht="17" x14ac:dyDescent="0.2">
      <c r="A58" t="s">
        <v>20</v>
      </c>
      <c r="B58" s="3" t="s">
        <v>45</v>
      </c>
      <c r="C58" s="2">
        <v>1.1574074074074073E-5</v>
      </c>
      <c r="D58" s="2">
        <v>0.8843981481481481</v>
      </c>
    </row>
    <row r="59" spans="1:4" ht="17" x14ac:dyDescent="0.2">
      <c r="A59" t="s">
        <v>16</v>
      </c>
      <c r="B59" s="3" t="s">
        <v>45</v>
      </c>
      <c r="D59" s="2">
        <v>0.88444444444444448</v>
      </c>
    </row>
    <row r="60" spans="1:4" ht="17" x14ac:dyDescent="0.2">
      <c r="A60" t="s">
        <v>17</v>
      </c>
      <c r="B60" s="3" t="s">
        <v>19</v>
      </c>
      <c r="D60" s="2">
        <v>0.88783564814814819</v>
      </c>
    </row>
    <row r="61" spans="1:4" ht="17" x14ac:dyDescent="0.2">
      <c r="A61" t="s">
        <v>20</v>
      </c>
      <c r="B61" s="3" t="s">
        <v>45</v>
      </c>
      <c r="C61" s="2">
        <v>4.3055555555555555E-3</v>
      </c>
      <c r="D61" s="2">
        <v>0.88876157407407408</v>
      </c>
    </row>
    <row r="62" spans="1:4" ht="17" x14ac:dyDescent="0.2">
      <c r="A62" t="s">
        <v>16</v>
      </c>
      <c r="B62" s="3" t="s">
        <v>14</v>
      </c>
      <c r="D62" s="2">
        <v>0.88876157407407408</v>
      </c>
    </row>
    <row r="63" spans="1:4" ht="17" x14ac:dyDescent="0.2">
      <c r="A63" t="s">
        <v>20</v>
      </c>
      <c r="B63" s="3" t="s">
        <v>14</v>
      </c>
      <c r="C63" s="2">
        <v>1.1574074074074075E-4</v>
      </c>
      <c r="D63" s="2">
        <v>0.88888888888888884</v>
      </c>
    </row>
    <row r="64" spans="1:4" ht="17" x14ac:dyDescent="0.2">
      <c r="A64" t="s">
        <v>16</v>
      </c>
      <c r="B64" s="3" t="s">
        <v>7</v>
      </c>
      <c r="D64" s="2">
        <v>0.88893518518518522</v>
      </c>
    </row>
    <row r="65" spans="1:4" ht="17" x14ac:dyDescent="0.2">
      <c r="A65" t="s">
        <v>20</v>
      </c>
      <c r="B65" s="3" t="s">
        <v>7</v>
      </c>
      <c r="C65" s="2">
        <v>3.4722222222222222E-5</v>
      </c>
      <c r="D65" s="2">
        <v>0.88896990740740744</v>
      </c>
    </row>
    <row r="66" spans="1:4" ht="17" x14ac:dyDescent="0.2">
      <c r="A66" t="s">
        <v>16</v>
      </c>
      <c r="B66" s="3" t="s">
        <v>7</v>
      </c>
      <c r="D66" s="2">
        <v>0.8890393518518519</v>
      </c>
    </row>
    <row r="67" spans="1:4" ht="17" x14ac:dyDescent="0.2">
      <c r="A67" t="s">
        <v>20</v>
      </c>
      <c r="B67" s="3" t="s">
        <v>7</v>
      </c>
      <c r="C67" s="2">
        <v>3.1250000000000001E-4</v>
      </c>
      <c r="D67" s="2">
        <v>0.88935185185185184</v>
      </c>
    </row>
    <row r="68" spans="1:4" ht="17" x14ac:dyDescent="0.2">
      <c r="A68" t="s">
        <v>16</v>
      </c>
      <c r="B68" s="3" t="s">
        <v>14</v>
      </c>
      <c r="D68" s="2">
        <v>0.88940972222222225</v>
      </c>
    </row>
    <row r="69" spans="1:4" ht="17" x14ac:dyDescent="0.2">
      <c r="A69" t="s">
        <v>20</v>
      </c>
      <c r="B69" s="3" t="s">
        <v>14</v>
      </c>
      <c r="C69" s="2">
        <v>1.7361111111111112E-4</v>
      </c>
      <c r="D69" s="2">
        <v>0.88959490740740743</v>
      </c>
    </row>
    <row r="70" spans="1:4" ht="17" x14ac:dyDescent="0.2">
      <c r="A70" t="s">
        <v>16</v>
      </c>
      <c r="B70" s="3" t="s">
        <v>14</v>
      </c>
      <c r="D70" s="2">
        <v>0.88959490740740743</v>
      </c>
    </row>
    <row r="71" spans="1:4" ht="17" x14ac:dyDescent="0.2">
      <c r="A71" t="s">
        <v>20</v>
      </c>
      <c r="B71" s="3" t="s">
        <v>14</v>
      </c>
      <c r="C71" s="2">
        <v>4.0509259259259258E-4</v>
      </c>
      <c r="D71" s="2">
        <v>0.89001157407407405</v>
      </c>
    </row>
    <row r="72" spans="1:4" ht="17" x14ac:dyDescent="0.2">
      <c r="A72" t="s">
        <v>16</v>
      </c>
      <c r="B72" s="3" t="s">
        <v>7</v>
      </c>
      <c r="D72" s="2">
        <v>0.89038194444444441</v>
      </c>
    </row>
    <row r="73" spans="1:4" ht="17" x14ac:dyDescent="0.2">
      <c r="A73" t="s">
        <v>20</v>
      </c>
      <c r="B73" s="3" t="s">
        <v>7</v>
      </c>
      <c r="C73" s="2">
        <v>0</v>
      </c>
      <c r="D73" s="2">
        <v>0.89038194444444441</v>
      </c>
    </row>
    <row r="74" spans="1:4" ht="17" x14ac:dyDescent="0.2">
      <c r="A74" t="s">
        <v>16</v>
      </c>
      <c r="B74" s="3" t="s">
        <v>7</v>
      </c>
      <c r="D74" s="2">
        <v>0.89039351851851856</v>
      </c>
    </row>
    <row r="75" spans="1:4" ht="17" x14ac:dyDescent="0.2">
      <c r="A75" t="s">
        <v>20</v>
      </c>
      <c r="B75" s="3" t="s">
        <v>7</v>
      </c>
      <c r="C75" s="2">
        <v>3.4722222222222222E-5</v>
      </c>
      <c r="D75" s="2">
        <v>0.89042824074074078</v>
      </c>
    </row>
    <row r="76" spans="1:4" ht="17" x14ac:dyDescent="0.2">
      <c r="A76" t="s">
        <v>16</v>
      </c>
      <c r="B76" s="3" t="s">
        <v>14</v>
      </c>
      <c r="D76" s="2">
        <v>0.89109953703703704</v>
      </c>
    </row>
    <row r="77" spans="1:4" ht="17" x14ac:dyDescent="0.2">
      <c r="A77" t="s">
        <v>16</v>
      </c>
      <c r="B77" s="3" t="s">
        <v>7</v>
      </c>
      <c r="D77" s="2">
        <v>0.89111111111111108</v>
      </c>
    </row>
    <row r="78" spans="1:4" ht="17" x14ac:dyDescent="0.2">
      <c r="A78" t="s">
        <v>20</v>
      </c>
      <c r="B78" s="3" t="s">
        <v>7</v>
      </c>
      <c r="C78" s="2">
        <v>1.3888888888888889E-4</v>
      </c>
      <c r="D78" s="2">
        <v>0.89124999999999999</v>
      </c>
    </row>
    <row r="79" spans="1:4" ht="17" x14ac:dyDescent="0.2">
      <c r="A79" t="s">
        <v>20</v>
      </c>
      <c r="B79" s="3" t="s">
        <v>14</v>
      </c>
      <c r="C79" s="2">
        <v>2.0833333333333335E-4</v>
      </c>
      <c r="D79" s="2">
        <v>0.89131944444444444</v>
      </c>
    </row>
    <row r="80" spans="1:4" ht="17" x14ac:dyDescent="0.2">
      <c r="A80" t="s">
        <v>16</v>
      </c>
      <c r="B80" s="3" t="s">
        <v>14</v>
      </c>
      <c r="D80" s="2">
        <v>0.89248842592592592</v>
      </c>
    </row>
    <row r="81" spans="1:4" ht="17" x14ac:dyDescent="0.2">
      <c r="A81" t="s">
        <v>20</v>
      </c>
      <c r="B81" s="3" t="s">
        <v>14</v>
      </c>
      <c r="C81" s="2">
        <v>0</v>
      </c>
      <c r="D81" s="2">
        <v>0.89249999999999996</v>
      </c>
    </row>
    <row r="82" spans="1:4" ht="17" x14ac:dyDescent="0.2">
      <c r="A82" t="s">
        <v>16</v>
      </c>
      <c r="B82" s="3" t="s">
        <v>14</v>
      </c>
      <c r="D82" s="2">
        <v>0.89251157407407411</v>
      </c>
    </row>
    <row r="83" spans="1:4" ht="17" x14ac:dyDescent="0.2">
      <c r="A83" t="s">
        <v>20</v>
      </c>
      <c r="B83" s="3" t="s">
        <v>14</v>
      </c>
      <c r="C83" s="2">
        <v>1.1574074074074073E-5</v>
      </c>
      <c r="D83" s="2">
        <v>0.89253472222222219</v>
      </c>
    </row>
    <row r="84" spans="1:4" ht="17" x14ac:dyDescent="0.2">
      <c r="A84" t="s">
        <v>16</v>
      </c>
      <c r="B84" s="3" t="s">
        <v>14</v>
      </c>
      <c r="D84" s="2">
        <v>0.89254629629629634</v>
      </c>
    </row>
    <row r="85" spans="1:4" ht="34" x14ac:dyDescent="0.2">
      <c r="A85" t="s">
        <v>17</v>
      </c>
      <c r="B85" s="3" t="s">
        <v>48</v>
      </c>
      <c r="D85" s="2">
        <v>0.89256944444444442</v>
      </c>
    </row>
    <row r="86" spans="1:4" ht="17" x14ac:dyDescent="0.2">
      <c r="A86" t="s">
        <v>16</v>
      </c>
      <c r="B86" s="3" t="s">
        <v>45</v>
      </c>
      <c r="D86" s="2">
        <v>0.89509259259259255</v>
      </c>
    </row>
    <row r="87" spans="1:4" ht="17" x14ac:dyDescent="0.2">
      <c r="A87" t="s">
        <v>20</v>
      </c>
      <c r="B87" s="3" t="s">
        <v>45</v>
      </c>
      <c r="C87" s="2">
        <v>1.1574074074074073E-5</v>
      </c>
      <c r="D87" s="2">
        <v>0.89511574074074074</v>
      </c>
    </row>
    <row r="88" spans="1:4" ht="17" x14ac:dyDescent="0.2">
      <c r="A88" t="s">
        <v>16</v>
      </c>
      <c r="B88" s="3" t="s">
        <v>45</v>
      </c>
      <c r="D88" s="2">
        <v>0.89511574074074074</v>
      </c>
    </row>
    <row r="89" spans="1:4" ht="17" x14ac:dyDescent="0.2">
      <c r="A89" t="s">
        <v>20</v>
      </c>
      <c r="B89" s="3" t="s">
        <v>45</v>
      </c>
      <c r="C89" s="2">
        <v>2.3148148148148147E-5</v>
      </c>
      <c r="D89" s="2">
        <v>0.89515046296296297</v>
      </c>
    </row>
    <row r="90" spans="1:4" ht="17" x14ac:dyDescent="0.2">
      <c r="A90" t="s">
        <v>16</v>
      </c>
      <c r="B90" s="3" t="s">
        <v>7</v>
      </c>
      <c r="D90" s="2">
        <v>0.89546296296296302</v>
      </c>
    </row>
    <row r="91" spans="1:4" ht="17" x14ac:dyDescent="0.2">
      <c r="A91" t="s">
        <v>20</v>
      </c>
      <c r="B91" s="3" t="s">
        <v>14</v>
      </c>
      <c r="C91" s="2">
        <v>2.9166666666666668E-3</v>
      </c>
      <c r="D91" s="2">
        <v>0.89546296296296302</v>
      </c>
    </row>
    <row r="92" spans="1:4" ht="17" x14ac:dyDescent="0.2">
      <c r="A92" t="s">
        <v>16</v>
      </c>
      <c r="B92" s="3" t="s">
        <v>14</v>
      </c>
      <c r="D92" s="2">
        <v>0.89593750000000005</v>
      </c>
    </row>
    <row r="93" spans="1:4" ht="17" x14ac:dyDescent="0.2">
      <c r="A93" t="s">
        <v>20</v>
      </c>
      <c r="B93" s="3" t="s">
        <v>7</v>
      </c>
      <c r="C93" s="2">
        <v>4.861111111111111E-4</v>
      </c>
      <c r="D93" s="2">
        <v>0.89596064814814813</v>
      </c>
    </row>
    <row r="94" spans="1:4" ht="17" x14ac:dyDescent="0.2">
      <c r="A94" t="s">
        <v>16</v>
      </c>
      <c r="B94" s="3" t="s">
        <v>7</v>
      </c>
      <c r="D94" s="2">
        <v>0.89603009259259259</v>
      </c>
    </row>
    <row r="95" spans="1:4" ht="17" x14ac:dyDescent="0.2">
      <c r="A95" t="s">
        <v>20</v>
      </c>
      <c r="B95" s="3" t="s">
        <v>7</v>
      </c>
      <c r="C95" s="2">
        <v>0</v>
      </c>
      <c r="D95" s="2">
        <v>0.89604166666666663</v>
      </c>
    </row>
    <row r="96" spans="1:4" ht="17" x14ac:dyDescent="0.2">
      <c r="A96" t="s">
        <v>20</v>
      </c>
      <c r="B96" s="3" t="s">
        <v>14</v>
      </c>
      <c r="C96" s="2">
        <v>1.0416666666666667E-4</v>
      </c>
      <c r="D96" s="2">
        <v>0.89604166666666663</v>
      </c>
    </row>
    <row r="97" spans="1:4" ht="17" x14ac:dyDescent="0.2">
      <c r="A97" t="s">
        <v>16</v>
      </c>
      <c r="B97" s="3" t="s">
        <v>7</v>
      </c>
      <c r="D97" s="2">
        <v>0.89605324074074078</v>
      </c>
    </row>
    <row r="98" spans="1:4" ht="17" x14ac:dyDescent="0.2">
      <c r="A98" t="s">
        <v>20</v>
      </c>
      <c r="B98" s="3" t="s">
        <v>7</v>
      </c>
      <c r="C98" s="2">
        <v>1.9675925925925926E-4</v>
      </c>
      <c r="D98" s="2">
        <v>0.89624999999999999</v>
      </c>
    </row>
    <row r="99" spans="1:4" ht="17" x14ac:dyDescent="0.2">
      <c r="A99" t="s">
        <v>16</v>
      </c>
      <c r="B99" s="3" t="s">
        <v>7</v>
      </c>
      <c r="D99" s="2">
        <v>0.89652777777777781</v>
      </c>
    </row>
    <row r="100" spans="1:4" ht="17" x14ac:dyDescent="0.2">
      <c r="A100" t="s">
        <v>16</v>
      </c>
      <c r="B100" s="3" t="s">
        <v>14</v>
      </c>
      <c r="D100" s="2">
        <v>0.89660879629629631</v>
      </c>
    </row>
    <row r="101" spans="1:4" ht="17" x14ac:dyDescent="0.2">
      <c r="A101" t="s">
        <v>20</v>
      </c>
      <c r="B101" s="3" t="s">
        <v>14</v>
      </c>
      <c r="C101" s="2">
        <v>1.1574074074074073E-5</v>
      </c>
      <c r="D101" s="2">
        <v>0.89662037037037035</v>
      </c>
    </row>
    <row r="102" spans="1:4" ht="17" x14ac:dyDescent="0.2">
      <c r="A102" t="s">
        <v>16</v>
      </c>
      <c r="B102" s="3" t="s">
        <v>14</v>
      </c>
      <c r="D102" s="2">
        <v>0.89690972222222221</v>
      </c>
    </row>
    <row r="103" spans="1:4" ht="17" x14ac:dyDescent="0.2">
      <c r="A103" t="s">
        <v>20</v>
      </c>
      <c r="B103" s="3" t="s">
        <v>14</v>
      </c>
      <c r="C103" s="2">
        <v>1.8518518518518518E-4</v>
      </c>
      <c r="D103" s="2">
        <v>0.89709490740740738</v>
      </c>
    </row>
    <row r="104" spans="1:4" ht="17" x14ac:dyDescent="0.2">
      <c r="A104" t="s">
        <v>20</v>
      </c>
      <c r="B104" s="3" t="s">
        <v>7</v>
      </c>
      <c r="C104" s="2">
        <v>1.3425925925925925E-3</v>
      </c>
      <c r="D104" s="2">
        <v>0.89787037037037032</v>
      </c>
    </row>
    <row r="105" spans="1:4" ht="17" x14ac:dyDescent="0.2">
      <c r="A105" t="s">
        <v>16</v>
      </c>
      <c r="B105" s="3" t="s">
        <v>14</v>
      </c>
      <c r="D105" s="2">
        <v>0.8979166666666667</v>
      </c>
    </row>
    <row r="106" spans="1:4" ht="17" x14ac:dyDescent="0.2">
      <c r="A106" t="s">
        <v>20</v>
      </c>
      <c r="B106" s="3" t="s">
        <v>14</v>
      </c>
      <c r="C106" s="2">
        <v>1.0416666666666667E-4</v>
      </c>
      <c r="D106" s="2">
        <v>0.89803240740740742</v>
      </c>
    </row>
    <row r="107" spans="1:4" ht="17" x14ac:dyDescent="0.2">
      <c r="A107" t="s">
        <v>16</v>
      </c>
      <c r="B107" s="3" t="s">
        <v>7</v>
      </c>
      <c r="D107" s="2">
        <v>0.89978009259259262</v>
      </c>
    </row>
    <row r="108" spans="1:4" ht="17" x14ac:dyDescent="0.2">
      <c r="A108" t="s">
        <v>20</v>
      </c>
      <c r="B108" s="3" t="s">
        <v>7</v>
      </c>
      <c r="C108" s="2">
        <v>1.9675925925925926E-4</v>
      </c>
      <c r="D108" s="2">
        <v>0.89998842592592587</v>
      </c>
    </row>
    <row r="109" spans="1:4" ht="17" x14ac:dyDescent="0.2">
      <c r="A109" t="s">
        <v>16</v>
      </c>
      <c r="B109" s="3" t="s">
        <v>14</v>
      </c>
      <c r="D109" s="2">
        <v>0.90061342592592597</v>
      </c>
    </row>
    <row r="110" spans="1:4" ht="34" x14ac:dyDescent="0.2">
      <c r="A110" t="s">
        <v>17</v>
      </c>
      <c r="B110" s="3" t="s">
        <v>49</v>
      </c>
      <c r="D110" s="2">
        <v>0.90122685185185181</v>
      </c>
    </row>
    <row r="111" spans="1:4" ht="17" x14ac:dyDescent="0.2">
      <c r="A111" t="s">
        <v>16</v>
      </c>
      <c r="B111" s="3" t="s">
        <v>7</v>
      </c>
      <c r="D111" s="2">
        <v>0.9022337962962963</v>
      </c>
    </row>
    <row r="112" spans="1:4" ht="17" x14ac:dyDescent="0.2">
      <c r="A112" t="s">
        <v>20</v>
      </c>
      <c r="B112" s="3" t="s">
        <v>14</v>
      </c>
      <c r="C112" s="2">
        <v>1.6435185185185185E-3</v>
      </c>
      <c r="D112" s="2">
        <v>0.90225694444444449</v>
      </c>
    </row>
    <row r="113" spans="1:4" ht="17" x14ac:dyDescent="0.2">
      <c r="A113" t="s">
        <v>16</v>
      </c>
      <c r="B113" s="3" t="s">
        <v>14</v>
      </c>
      <c r="D113" s="2">
        <v>0.90306712962962965</v>
      </c>
    </row>
    <row r="114" spans="1:4" ht="17" x14ac:dyDescent="0.2">
      <c r="A114" t="s">
        <v>20</v>
      </c>
      <c r="B114" s="3" t="s">
        <v>7</v>
      </c>
      <c r="C114" s="2">
        <v>1.1689814814814816E-3</v>
      </c>
      <c r="D114" s="2">
        <v>0.90341435185185182</v>
      </c>
    </row>
    <row r="115" spans="1:4" ht="17" x14ac:dyDescent="0.2">
      <c r="A115" t="s">
        <v>20</v>
      </c>
      <c r="B115" s="3" t="s">
        <v>14</v>
      </c>
      <c r="C115" s="2">
        <v>4.861111111111111E-4</v>
      </c>
      <c r="D115" s="2">
        <v>0.90356481481481477</v>
      </c>
    </row>
    <row r="116" spans="1:4" ht="17" x14ac:dyDescent="0.2">
      <c r="A116" t="s">
        <v>16</v>
      </c>
      <c r="B116" s="3" t="s">
        <v>7</v>
      </c>
      <c r="D116" s="2">
        <v>0.9039814814814815</v>
      </c>
    </row>
    <row r="117" spans="1:4" ht="17" x14ac:dyDescent="0.2">
      <c r="A117" t="s">
        <v>16</v>
      </c>
      <c r="B117" s="3" t="s">
        <v>14</v>
      </c>
      <c r="D117" s="2">
        <v>0.9044444444444445</v>
      </c>
    </row>
    <row r="118" spans="1:4" ht="17" x14ac:dyDescent="0.2">
      <c r="A118" t="s">
        <v>20</v>
      </c>
      <c r="B118" s="3" t="s">
        <v>7</v>
      </c>
      <c r="C118" s="2">
        <v>5.6712962962962967E-4</v>
      </c>
      <c r="D118" s="2">
        <v>0.90456018518518522</v>
      </c>
    </row>
    <row r="119" spans="1:4" ht="17" x14ac:dyDescent="0.2">
      <c r="A119" t="s">
        <v>20</v>
      </c>
      <c r="B119" s="3" t="s">
        <v>14</v>
      </c>
      <c r="C119" s="2">
        <v>1.0185185185185184E-3</v>
      </c>
      <c r="D119" s="2">
        <v>0.90547453703703706</v>
      </c>
    </row>
    <row r="120" spans="1:4" ht="17" x14ac:dyDescent="0.2">
      <c r="A120" t="s">
        <v>16</v>
      </c>
      <c r="B120" s="3" t="s">
        <v>45</v>
      </c>
      <c r="D120" s="2">
        <v>0.90640046296296295</v>
      </c>
    </row>
    <row r="121" spans="1:4" ht="17" x14ac:dyDescent="0.2">
      <c r="A121" t="s">
        <v>20</v>
      </c>
      <c r="B121" s="3" t="s">
        <v>45</v>
      </c>
      <c r="C121" s="2">
        <v>8.4490740740740739E-4</v>
      </c>
      <c r="D121" s="2">
        <v>0.90724537037037034</v>
      </c>
    </row>
    <row r="122" spans="1:4" ht="17" x14ac:dyDescent="0.2">
      <c r="A122" t="s">
        <v>16</v>
      </c>
      <c r="B122" s="3" t="s">
        <v>7</v>
      </c>
      <c r="D122" s="2">
        <v>0.90728009259259257</v>
      </c>
    </row>
    <row r="123" spans="1:4" ht="17" x14ac:dyDescent="0.2">
      <c r="A123" t="s">
        <v>20</v>
      </c>
      <c r="B123" s="3" t="s">
        <v>7</v>
      </c>
      <c r="C123" s="2">
        <v>5.7870370370370373E-5</v>
      </c>
      <c r="D123" s="2">
        <v>0.90733796296296299</v>
      </c>
    </row>
    <row r="124" spans="1:4" ht="17" x14ac:dyDescent="0.2">
      <c r="A124" t="s">
        <v>16</v>
      </c>
      <c r="B124" s="3" t="s">
        <v>14</v>
      </c>
      <c r="D124" s="2">
        <v>0.90738425925925925</v>
      </c>
    </row>
    <row r="125" spans="1:4" ht="17" x14ac:dyDescent="0.2">
      <c r="A125" t="s">
        <v>20</v>
      </c>
      <c r="B125" s="3" t="s">
        <v>14</v>
      </c>
      <c r="C125" s="2">
        <v>3.4722222222222222E-5</v>
      </c>
      <c r="D125" s="2">
        <v>0.90743055555555552</v>
      </c>
    </row>
    <row r="126" spans="1:4" ht="17" x14ac:dyDescent="0.2">
      <c r="A126" t="s">
        <v>16</v>
      </c>
      <c r="B126" s="3" t="s">
        <v>45</v>
      </c>
      <c r="D126" s="2">
        <v>0.90810185185185188</v>
      </c>
    </row>
    <row r="127" spans="1:4" ht="17" x14ac:dyDescent="0.2">
      <c r="A127" t="s">
        <v>20</v>
      </c>
      <c r="B127" s="3" t="s">
        <v>45</v>
      </c>
      <c r="C127" s="2">
        <v>2.3148148148148147E-5</v>
      </c>
      <c r="D127" s="2">
        <v>0.90813657407407411</v>
      </c>
    </row>
    <row r="128" spans="1:4" ht="17" x14ac:dyDescent="0.2">
      <c r="A128" t="s">
        <v>16</v>
      </c>
      <c r="B128" s="3" t="s">
        <v>45</v>
      </c>
      <c r="D128" s="2">
        <v>0.90814814814814815</v>
      </c>
    </row>
    <row r="129" spans="1:4" ht="17" x14ac:dyDescent="0.2">
      <c r="A129" t="s">
        <v>20</v>
      </c>
      <c r="B129" s="3" t="s">
        <v>45</v>
      </c>
      <c r="C129" s="2">
        <v>6.9444444444444444E-5</v>
      </c>
      <c r="D129" s="2">
        <v>0.9082175925925926</v>
      </c>
    </row>
    <row r="130" spans="1:4" ht="17" x14ac:dyDescent="0.2">
      <c r="A130" t="s">
        <v>16</v>
      </c>
      <c r="B130" s="3" t="s">
        <v>45</v>
      </c>
      <c r="D130" s="2">
        <v>0.90822916666666664</v>
      </c>
    </row>
    <row r="131" spans="1:4" ht="17" x14ac:dyDescent="0.2">
      <c r="A131" t="s">
        <v>20</v>
      </c>
      <c r="B131" s="3" t="s">
        <v>45</v>
      </c>
      <c r="C131" s="2">
        <v>1.1574074074074073E-5</v>
      </c>
      <c r="D131" s="2">
        <v>0.90824074074074079</v>
      </c>
    </row>
    <row r="132" spans="1:4" ht="17" x14ac:dyDescent="0.2">
      <c r="A132" t="s">
        <v>16</v>
      </c>
      <c r="B132" s="3" t="s">
        <v>45</v>
      </c>
      <c r="D132" s="2">
        <v>0.90825231481481483</v>
      </c>
    </row>
    <row r="133" spans="1:4" ht="17" x14ac:dyDescent="0.2">
      <c r="A133" t="s">
        <v>20</v>
      </c>
      <c r="B133" s="3" t="s">
        <v>45</v>
      </c>
      <c r="C133" s="2">
        <v>4.2824074074074075E-4</v>
      </c>
      <c r="D133" s="2">
        <v>0.90869212962962964</v>
      </c>
    </row>
    <row r="134" spans="1:4" ht="17" x14ac:dyDescent="0.2">
      <c r="A134" t="s">
        <v>16</v>
      </c>
      <c r="B134" s="3" t="s">
        <v>13</v>
      </c>
      <c r="D134" s="2">
        <v>0.91</v>
      </c>
    </row>
    <row r="135" spans="1:4" ht="17" x14ac:dyDescent="0.2">
      <c r="A135" t="s">
        <v>20</v>
      </c>
      <c r="B135" s="3" t="s">
        <v>13</v>
      </c>
      <c r="C135" s="2">
        <v>8.6805555555555551E-4</v>
      </c>
      <c r="D135" s="2">
        <v>0.91087962962962965</v>
      </c>
    </row>
    <row r="136" spans="1:4" ht="17" x14ac:dyDescent="0.2">
      <c r="A136" t="s">
        <v>16</v>
      </c>
      <c r="B136" s="3" t="s">
        <v>14</v>
      </c>
      <c r="D136" s="2">
        <v>0.91090277777777773</v>
      </c>
    </row>
    <row r="137" spans="1:4" ht="17" x14ac:dyDescent="0.2">
      <c r="A137" t="s">
        <v>20</v>
      </c>
      <c r="B137" s="3" t="s">
        <v>14</v>
      </c>
      <c r="C137" s="2">
        <v>0</v>
      </c>
      <c r="D137" s="2">
        <v>0.91091435185185188</v>
      </c>
    </row>
    <row r="138" spans="1:4" ht="17" x14ac:dyDescent="0.2">
      <c r="A138" t="s">
        <v>16</v>
      </c>
      <c r="B138" s="3" t="s">
        <v>14</v>
      </c>
      <c r="D138" s="2">
        <v>0.91093749999999996</v>
      </c>
    </row>
    <row r="139" spans="1:4" ht="17" x14ac:dyDescent="0.2">
      <c r="A139" t="s">
        <v>20</v>
      </c>
      <c r="B139" s="3" t="s">
        <v>14</v>
      </c>
      <c r="C139" s="2">
        <v>1.3541666666666667E-3</v>
      </c>
      <c r="D139" s="2">
        <v>0.91230324074074076</v>
      </c>
    </row>
    <row r="140" spans="1:4" ht="17" x14ac:dyDescent="0.2">
      <c r="A140" t="s">
        <v>16</v>
      </c>
      <c r="B140" s="3" t="s">
        <v>14</v>
      </c>
      <c r="D140" s="2">
        <v>0.91230324074074076</v>
      </c>
    </row>
    <row r="141" spans="1:4" ht="34" x14ac:dyDescent="0.2">
      <c r="A141" t="s">
        <v>17</v>
      </c>
      <c r="B141" s="3" t="s">
        <v>50</v>
      </c>
      <c r="D141" s="2">
        <v>0.9127777777777778</v>
      </c>
    </row>
    <row r="142" spans="1:4" ht="34" x14ac:dyDescent="0.2">
      <c r="A142" t="s">
        <v>27</v>
      </c>
      <c r="B142" s="3" t="s">
        <v>50</v>
      </c>
      <c r="D142" s="2">
        <v>0.9132986111111111</v>
      </c>
    </row>
    <row r="143" spans="1:4" ht="34" x14ac:dyDescent="0.2">
      <c r="A143" t="s">
        <v>17</v>
      </c>
      <c r="B143" s="3" t="s">
        <v>50</v>
      </c>
      <c r="D143" s="2">
        <v>0.9132986111111111</v>
      </c>
    </row>
    <row r="144" spans="1:4" ht="17" x14ac:dyDescent="0.2">
      <c r="A144" t="s">
        <v>28</v>
      </c>
      <c r="B144" s="3" t="s">
        <v>14</v>
      </c>
      <c r="D144" s="2">
        <v>0.9132986111111111</v>
      </c>
    </row>
    <row r="145" spans="1:4" ht="17" x14ac:dyDescent="0.2">
      <c r="A145" t="s">
        <v>28</v>
      </c>
      <c r="B145" s="3" t="s">
        <v>6</v>
      </c>
      <c r="D145" s="2">
        <v>0.9132986111111111</v>
      </c>
    </row>
    <row r="146" spans="1:4" ht="17" x14ac:dyDescent="0.2">
      <c r="A146" t="s">
        <v>28</v>
      </c>
      <c r="B146" s="3" t="s">
        <v>5</v>
      </c>
      <c r="D146" s="2">
        <v>0.9132986111111111</v>
      </c>
    </row>
    <row r="147" spans="1:4" ht="34" x14ac:dyDescent="0.2">
      <c r="A147" t="s">
        <v>27</v>
      </c>
      <c r="B147" s="3" t="s">
        <v>50</v>
      </c>
      <c r="D147" s="2">
        <v>0.9132986111111111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12F94-C318-A344-B827-23F778B594C3}">
  <dimension ref="A1:I22"/>
  <sheetViews>
    <sheetView zoomScale="85" workbookViewId="0">
      <selection activeCell="H26" sqref="H26"/>
    </sheetView>
  </sheetViews>
  <sheetFormatPr baseColWidth="10" defaultRowHeight="16" x14ac:dyDescent="0.2"/>
  <cols>
    <col min="1" max="1" width="14" customWidth="1"/>
    <col min="2" max="2" width="15.1640625" customWidth="1"/>
    <col min="4" max="4" width="27" customWidth="1"/>
    <col min="5" max="5" width="32.83203125" customWidth="1"/>
    <col min="6" max="6" width="12.5" customWidth="1"/>
    <col min="9" max="9" width="16.6640625" customWidth="1"/>
  </cols>
  <sheetData>
    <row r="1" spans="1:9" ht="21" thickBot="1" x14ac:dyDescent="0.3">
      <c r="A1" s="36" t="s">
        <v>51</v>
      </c>
      <c r="B1" s="36"/>
    </row>
    <row r="2" spans="1:9" ht="23" thickTop="1" x14ac:dyDescent="0.2">
      <c r="A2" s="4">
        <v>45775</v>
      </c>
      <c r="B2" s="5">
        <f>'28 - 04'!D132-Tabella1[[#This Row],[Time]]</f>
        <v>0.10461805555555559</v>
      </c>
    </row>
    <row r="3" spans="1:9" ht="22" x14ac:dyDescent="0.2">
      <c r="A3" s="4">
        <v>45834</v>
      </c>
      <c r="B3" s="6">
        <f>'26 - 06'!D247-'26 - 06'!D2</f>
        <v>9.4421296296296253E-2</v>
      </c>
    </row>
    <row r="4" spans="1:9" ht="22" x14ac:dyDescent="0.2">
      <c r="A4" s="4">
        <v>45859</v>
      </c>
      <c r="B4" s="6">
        <f>'21 - 07'!D209-'21 - 07'!D2</f>
        <v>0.14096064814814813</v>
      </c>
    </row>
    <row r="5" spans="1:9" ht="22" x14ac:dyDescent="0.2">
      <c r="A5" s="4">
        <v>45867</v>
      </c>
      <c r="B5" s="6">
        <f>'29 - 07'!D53-'29 - 07'!D2</f>
        <v>3.6481481481481559E-2</v>
      </c>
    </row>
    <row r="6" spans="1:9" ht="22" x14ac:dyDescent="0.2">
      <c r="A6" s="4">
        <v>45911</v>
      </c>
      <c r="B6" s="6">
        <f>'11 - 09'!D138-'11 - 09'!D2</f>
        <v>3.1192129629629695E-2</v>
      </c>
    </row>
    <row r="7" spans="1:9" ht="22" x14ac:dyDescent="0.2">
      <c r="A7" s="4">
        <v>45988</v>
      </c>
      <c r="B7" s="6">
        <f>'27 - 11'!D147-'27 - 11'!D29</f>
        <v>4.2523148148148171E-2</v>
      </c>
    </row>
    <row r="8" spans="1:9" ht="28" x14ac:dyDescent="0.2">
      <c r="A8" s="7" t="s">
        <v>52</v>
      </c>
      <c r="B8" s="8">
        <f>AVERAGE(B2:B7)</f>
        <v>7.5032793209876561E-2</v>
      </c>
    </row>
    <row r="10" spans="1:9" x14ac:dyDescent="0.2">
      <c r="D10" t="s">
        <v>56</v>
      </c>
      <c r="E10" t="s">
        <v>78</v>
      </c>
      <c r="F10" t="s">
        <v>79</v>
      </c>
      <c r="G10" t="s">
        <v>52</v>
      </c>
      <c r="H10" t="s">
        <v>81</v>
      </c>
      <c r="I10" t="s">
        <v>82</v>
      </c>
    </row>
    <row r="11" spans="1:9" x14ac:dyDescent="0.2">
      <c r="D11" s="21" t="s">
        <v>66</v>
      </c>
      <c r="E11" t="s">
        <v>67</v>
      </c>
      <c r="F11" s="2">
        <f>SUM('28 - 04'!H8,'26 - 06'!H8,'21 - 07'!H8,'29 - 07'!H8,'11 - 09'!H8,'27 - 11'!H8)</f>
        <v>0.12716435185185185</v>
      </c>
      <c r="G11" s="2">
        <f>AVERAGE('28 - 04'!H8,'26 - 06'!H8,'21 - 07'!H8,'29 - 07'!H8,'11 - 09'!H8,'27 - 11'!H8)</f>
        <v>2.1194058641975308E-2</v>
      </c>
      <c r="H11">
        <f>HOUR(Tabella14[[#This Row],[Durata TOT]])*3600 + MINUTE(Tabella14[[#This Row],[Durata TOT]])*60 + SECOND(Tabella14[[#This Row],[Durata TOT]])</f>
        <v>10987</v>
      </c>
      <c r="I11" s="34">
        <f>(Tabella14[[#This Row],[Numero]]/$H$22)*100</f>
        <v>46.294189525133774</v>
      </c>
    </row>
    <row r="12" spans="1:9" x14ac:dyDescent="0.2">
      <c r="D12" s="23" t="s">
        <v>61</v>
      </c>
      <c r="E12" t="s">
        <v>63</v>
      </c>
      <c r="F12" s="2">
        <f>SUM('28 - 04'!H5,'26 - 06'!H5,'21 - 07'!H5,'29 - 07'!H5,'11 - 09'!H5,'27 - 11'!H5)</f>
        <v>6.1331018518518521E-2</v>
      </c>
      <c r="G12" s="2">
        <f>AVERAGE('28 - 04'!H5,'26 - 06'!H5,'21 - 07'!H5,'29 - 07'!H5,'11 - 09'!H5,'27 - 11'!H5)</f>
        <v>1.0221836419753086E-2</v>
      </c>
      <c r="H12">
        <f>HOUR(Tabella14[[#This Row],[Durata TOT]])*3600 + MINUTE(Tabella14[[#This Row],[Durata TOT]])*60 + SECOND(Tabella14[[#This Row],[Durata TOT]])</f>
        <v>5299</v>
      </c>
      <c r="I12" s="34">
        <f>(Tabella14[[#This Row],[Numero]]/$H$22)*100</f>
        <v>22.327560780348037</v>
      </c>
    </row>
    <row r="13" spans="1:9" x14ac:dyDescent="0.2">
      <c r="D13" s="21" t="s">
        <v>64</v>
      </c>
      <c r="E13" t="s">
        <v>65</v>
      </c>
      <c r="F13" s="2">
        <f>SUM('28 - 04'!H6,'26 - 06'!H6,'21 - 07'!H6,'29 - 07'!H6,'11 - 09'!H6,'27 - 11'!H6)</f>
        <v>3.7534722222222226E-2</v>
      </c>
      <c r="G13" s="2">
        <f>AVERAGE('28 - 04'!H6,'26 - 06'!H6,'21 - 07'!H6,'29 - 07'!H6,'11 - 09'!H6,'27 - 11'!H6)</f>
        <v>6.255787037037038E-3</v>
      </c>
      <c r="H13">
        <f>HOUR(Tabella14[[#This Row],[Durata TOT]])*3600 + MINUTE(Tabella14[[#This Row],[Durata TOT]])*60 + SECOND(Tabella14[[#This Row],[Durata TOT]])</f>
        <v>3243</v>
      </c>
      <c r="I13" s="34">
        <f>(Tabella14[[#This Row],[Numero]]/$H$22)*100</f>
        <v>13.6645177600809</v>
      </c>
    </row>
    <row r="14" spans="1:9" x14ac:dyDescent="0.2">
      <c r="D14" s="23" t="s">
        <v>73</v>
      </c>
      <c r="E14" t="s">
        <v>74</v>
      </c>
      <c r="F14" s="2">
        <f>SUM('28 - 04'!H12,'26 - 06'!H12,'21 - 07'!H12,'29 - 07'!H12,'11 - 09'!H12,'27 - 11'!H12)</f>
        <v>2.0243055555555556E-2</v>
      </c>
      <c r="G14" s="2">
        <f>AVERAGE('28 - 04'!H12,'26 - 06'!H12,'21 - 07'!H12,'29 - 07'!H12,'11 - 09'!H12,'27 - 11'!H12)</f>
        <v>3.3738425925925928E-3</v>
      </c>
      <c r="H14">
        <f>HOUR(Tabella14[[#This Row],[Durata TOT]])*3600 + MINUTE(Tabella14[[#This Row],[Durata TOT]])*60 + SECOND(Tabella14[[#This Row],[Durata TOT]])</f>
        <v>1749</v>
      </c>
      <c r="I14" s="34">
        <f>(Tabella14[[#This Row],[Numero]]/$H$22)*100</f>
        <v>7.369485526482114</v>
      </c>
    </row>
    <row r="15" spans="1:9" x14ac:dyDescent="0.2">
      <c r="D15" s="21" t="s">
        <v>68</v>
      </c>
      <c r="E15" t="s">
        <v>63</v>
      </c>
      <c r="F15" s="2">
        <f>SUM('28 - 04'!H9,'26 - 06'!H9,'21 - 07'!H9,'29 - 07'!H9,'11 - 09'!H9,'27 - 11'!H9)</f>
        <v>1.1793981481481483E-2</v>
      </c>
      <c r="G15" s="2">
        <f>AVERAGE('28 - 04'!H9,'26 - 06'!H9,'21 - 07'!H9,'29 - 07'!H9,'11 - 09'!H9,'27 - 11'!H9)</f>
        <v>1.9656635802469138E-3</v>
      </c>
      <c r="H15">
        <f>HOUR(Tabella14[[#This Row],[Durata TOT]])*3600 + MINUTE(Tabella14[[#This Row],[Durata TOT]])*60 + SECOND(Tabella14[[#This Row],[Durata TOT]])</f>
        <v>1019</v>
      </c>
      <c r="I15" s="34">
        <f>(Tabella14[[#This Row],[Numero]]/$H$22)*100</f>
        <v>4.2935996292082752</v>
      </c>
    </row>
    <row r="16" spans="1:9" x14ac:dyDescent="0.2">
      <c r="D16" s="23" t="s">
        <v>71</v>
      </c>
      <c r="E16" t="s">
        <v>72</v>
      </c>
      <c r="F16" s="2">
        <f>SUM('28 - 04'!H11,'26 - 06'!H11,'21 - 07'!H11,'29 - 07'!H11,'11 - 09'!H11,'27 - 11'!H11)</f>
        <v>9.7106481481481488E-3</v>
      </c>
      <c r="G16" s="2">
        <f>AVERAGE('28 - 04'!H11,'26 - 06'!H11,'21 - 07'!H11,'29 - 07'!H11,'11 - 09'!H11,'27 - 11'!H11)</f>
        <v>1.6184413580246915E-3</v>
      </c>
      <c r="H16">
        <f>HOUR(Tabella14[[#This Row],[Durata TOT]])*3600 + MINUTE(Tabella14[[#This Row],[Durata TOT]])*60 + SECOND(Tabella14[[#This Row],[Durata TOT]])</f>
        <v>839</v>
      </c>
      <c r="I16" s="34">
        <f>(Tabella14[[#This Row],[Numero]]/$H$22)*100</f>
        <v>3.5351620107023973</v>
      </c>
    </row>
    <row r="17" spans="4:9" x14ac:dyDescent="0.2">
      <c r="D17" s="21" t="s">
        <v>76</v>
      </c>
      <c r="E17" t="s">
        <v>62</v>
      </c>
      <c r="F17" s="2">
        <f>SUM('28 - 04'!H14,'26 - 06'!H14,'21 - 07'!H14,'29 - 07'!H14,'11 - 09'!H14,'27 - 11'!H14)</f>
        <v>3.5995370370370369E-3</v>
      </c>
      <c r="G17" s="2">
        <f>AVERAGE('28 - 04'!H14,'26 - 06'!H14,'21 - 07'!H14,'29 - 07'!H14,'11 - 09'!H14,'27 - 11'!H14)</f>
        <v>5.9992283950617282E-4</v>
      </c>
      <c r="H17">
        <f>HOUR(Tabella14[[#This Row],[Durata TOT]])*3600 + MINUTE(Tabella14[[#This Row],[Durata TOT]])*60 + SECOND(Tabella14[[#This Row],[Durata TOT]])</f>
        <v>311</v>
      </c>
      <c r="I17" s="34">
        <f>(Tabella14[[#This Row],[Numero]]/$H$22)*100</f>
        <v>1.3104116630851557</v>
      </c>
    </row>
    <row r="18" spans="4:9" x14ac:dyDescent="0.2">
      <c r="D18" s="23" t="s">
        <v>69</v>
      </c>
      <c r="E18" t="s">
        <v>70</v>
      </c>
      <c r="F18" s="2">
        <f>SUM('28 - 04'!H10,'26 - 06'!H10,'21 - 07'!H10,'29 - 07'!H10,'11 - 09'!H10,'27 - 11'!H10)</f>
        <v>1.701388888888889E-3</v>
      </c>
      <c r="G18" s="2">
        <f>AVERAGE('28 - 04'!H10,'26 - 06'!H10,'21 - 07'!H10,'29 - 07'!H10,'11 - 09'!H10,'27 - 11'!H10)</f>
        <v>2.8356481481481483E-4</v>
      </c>
      <c r="H18">
        <f>HOUR(Tabella14[[#This Row],[Durata TOT]])*3600 + MINUTE(Tabella14[[#This Row],[Durata TOT]])*60 + SECOND(Tabella14[[#This Row],[Durata TOT]])</f>
        <v>147</v>
      </c>
      <c r="I18" s="34">
        <f>(Tabella14[[#This Row],[Numero]]/$H$22)*100</f>
        <v>0.61939072177980026</v>
      </c>
    </row>
    <row r="19" spans="4:9" x14ac:dyDescent="0.2">
      <c r="D19" s="23" t="s">
        <v>75</v>
      </c>
      <c r="E19" t="s">
        <v>74</v>
      </c>
      <c r="F19" s="2">
        <f>SUM('28 - 04'!H13,'26 - 06'!H13,'21 - 07'!H13,'29 - 07'!H13,'11 - 09'!H13,'27 - 11'!H13)</f>
        <v>1.5625000000000001E-3</v>
      </c>
      <c r="G19" s="2">
        <f>AVERAGE('28 - 04'!H13,'26 - 06'!H13,'21 - 07'!H13,'29 - 07'!H13,'11 - 09'!H13,'27 - 11'!H13)</f>
        <v>2.6041666666666666E-4</v>
      </c>
      <c r="H19">
        <f>HOUR(Tabella14[[#This Row],[Durata TOT]])*3600 + MINUTE(Tabella14[[#This Row],[Durata TOT]])*60 + SECOND(Tabella14[[#This Row],[Durata TOT]])</f>
        <v>135</v>
      </c>
      <c r="I19" s="34">
        <f>(Tabella14[[#This Row],[Numero]]/$H$22)*100</f>
        <v>0.56882821387940841</v>
      </c>
    </row>
    <row r="20" spans="4:9" x14ac:dyDescent="0.2">
      <c r="D20" s="21" t="s">
        <v>77</v>
      </c>
      <c r="E20" t="s">
        <v>74</v>
      </c>
      <c r="F20" s="2">
        <f>SUM('28 - 04'!H15,'26 - 06'!H15,'21 - 07'!H15,'29 - 07'!H15,'11 - 09'!H15,'27 - 11'!H15)</f>
        <v>4.6296296296296294E-5</v>
      </c>
      <c r="G20" s="2">
        <f>AVERAGE('28 - 04'!H15,'26 - 06'!H15,'21 - 07'!H15,'29 - 07'!H15,'11 - 09'!H15,'27 - 11'!H15)</f>
        <v>9.2592592592592591E-6</v>
      </c>
      <c r="H20">
        <f>HOUR(Tabella14[[#This Row],[Durata TOT]])*3600 + MINUTE(Tabella14[[#This Row],[Durata TOT]])*60 + SECOND(Tabella14[[#This Row],[Durata TOT]])</f>
        <v>4</v>
      </c>
      <c r="I20" s="34">
        <f>(Tabella14[[#This Row],[Numero]]/$H$22)*100</f>
        <v>1.6854169300130617E-2</v>
      </c>
    </row>
    <row r="21" spans="4:9" x14ac:dyDescent="0.2">
      <c r="D21" s="24" t="s">
        <v>59</v>
      </c>
      <c r="E21" t="s">
        <v>60</v>
      </c>
      <c r="F21" s="2">
        <f>SUM('28 - 04'!H4,'26 - 06'!H4,'21 - 07'!H4,'29 - 07'!H4,'11 - 09'!H4,'27 - 11'!H4)</f>
        <v>0</v>
      </c>
      <c r="G21" s="2">
        <f>AVERAGE('28 - 04'!H4,'26 - 06'!H4,'21 - 07'!H4,'29 - 07'!H4,'11 - 09'!H4,'27 - 11'!H4)</f>
        <v>0</v>
      </c>
      <c r="H21">
        <f>HOUR(Tabella14[[#This Row],[Durata TOT]])*3600 + MINUTE(Tabella14[[#This Row],[Durata TOT]])*60 + SECOND(Tabella14[[#This Row],[Durata TOT]])</f>
        <v>0</v>
      </c>
      <c r="I21" s="34">
        <f>(Tabella14[[#This Row],[Numero]]/$H$22)*100</f>
        <v>0</v>
      </c>
    </row>
    <row r="22" spans="4:9" x14ac:dyDescent="0.2">
      <c r="D22" s="33"/>
      <c r="E22" t="s">
        <v>80</v>
      </c>
      <c r="F22" s="2">
        <f>SUM(F11:F21)</f>
        <v>0.27468750000000003</v>
      </c>
      <c r="G22" s="2">
        <f>AVERAGE(G11:G21)</f>
        <v>4.1620721099887769E-3</v>
      </c>
      <c r="H22">
        <f>HOUR(Tabella14[[#This Row],[Durata TOT]])*3600 + MINUTE(Tabella14[[#This Row],[Durata TOT]])*60 + SECOND(Tabella14[[#This Row],[Durata TOT]])</f>
        <v>23733</v>
      </c>
      <c r="I22">
        <f>(Tabella14[[#This Row],[Numero]]/$H$22)*100</f>
        <v>100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/>
  <ignoredErrors>
    <ignoredError sqref="F11:F21" calculatedColumn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28 - 04</vt:lpstr>
      <vt:lpstr>26 - 06</vt:lpstr>
      <vt:lpstr>21 - 07</vt:lpstr>
      <vt:lpstr>29 - 07</vt:lpstr>
      <vt:lpstr>11 - 09</vt:lpstr>
      <vt:lpstr>27 - 11</vt:lpstr>
      <vt:lpstr>Finali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Copelli</dc:creator>
  <cp:lastModifiedBy>Matteo Copelli</cp:lastModifiedBy>
  <dcterms:created xsi:type="dcterms:W3CDTF">2025-11-28T11:03:53Z</dcterms:created>
  <dcterms:modified xsi:type="dcterms:W3CDTF">2025-12-29T06:18:27Z</dcterms:modified>
</cp:coreProperties>
</file>